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f09622686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bout Sample" sheetId="1" r:id="R441ce3499fb44245"/>
    <x:sheet xmlns:r="http://schemas.openxmlformats.org/officeDocument/2006/relationships" name="Brightflag Export" sheetId="2" r:id="R9fb571f6e7214a2e"/>
    <x:sheet xmlns:r="http://schemas.openxmlformats.org/officeDocument/2006/relationships" name="Matter Summary" sheetId="3" r:id="R67ad9f1a2a334f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0.00"/>
    <x:numFmt numFmtId="202" formatCode="$#,##0.00;[Red]($#,##0.00);-"/>
    <x:numFmt numFmtId="203" formatCode="@"/>
    <x:numFmt numFmtId="204" formatCode="0.0%"/>
    <x:numFmt numFmtId="205" formatCode="0.0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F2A44"/>
      <x:name val="Carlito"/>
    </x:font>
    <x:font>
      <x:sz val="9"/>
      <x:name val="Carlito"/>
    </x:font>
    <x:font>
      <x:b/>
      <x:sz val="9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2A44"/>
      </x:patternFill>
    </x:fill>
    <x:fill>
      <x:patternFill patternType="solid">
        <x:fgColor rgb="FFE8EDF5"/>
      </x:patternFill>
    </x:fill>
  </x:fills>
  <x:borders count="16">
    <x:border/>
    <x:border>
      <x:left style="thin">
        <x:color rgb="FFB9C2D0"/>
      </x:left>
      <x:top style="thin">
        <x:color rgb="FFB9C2D0"/>
      </x:top>
    </x:border>
    <x:border>
      <x:right style="thin">
        <x:color rgb="FFB9C2D0"/>
      </x:right>
      <x:top style="thin">
        <x:color rgb="FFB9C2D0"/>
      </x:top>
    </x:border>
    <x:border>
      <x:left style="thin">
        <x:color rgb="FFB9C2D0"/>
      </x:left>
    </x:border>
    <x:border>
      <x:right style="thin">
        <x:color rgb="FFB9C2D0"/>
      </x:right>
    </x:border>
    <x:border>
      <x:left style="thin">
        <x:color rgb="FFB9C2D0"/>
      </x:left>
      <x:bottom style="thin">
        <x:color rgb="FFB9C2D0"/>
      </x:bottom>
    </x:border>
    <x:border>
      <x:right style="thin">
        <x:color rgb="FFB9C2D0"/>
      </x:right>
      <x:bottom style="thin">
        <x:color rgb="FFB9C2D0"/>
      </x:bottom>
    </x:border>
    <x:border>
      <x:right style="thin">
        <x:color rgb="FFD9DEE8"/>
      </x:right>
      <x:bottom style="thin">
        <x:color rgb="FFD9DEE8"/>
      </x:bottom>
    </x:border>
    <x:border>
      <x:left style="thin">
        <x:color rgb="FFD9DEE8"/>
      </x:left>
      <x:right style="thin">
        <x:color rgb="FFD9DEE8"/>
      </x:right>
      <x:bottom style="thin">
        <x:color rgb="FFD9DEE8"/>
      </x:bottom>
    </x:border>
    <x:border>
      <x:left style="thin">
        <x:color rgb="FFD9DEE8"/>
      </x:left>
      <x:bottom style="thin">
        <x:color rgb="FFD9DEE8"/>
      </x:bottom>
    </x:border>
    <x:border>
      <x:right style="thin">
        <x:color rgb="FFD9DEE8"/>
      </x:right>
      <x:top style="thin">
        <x:color rgb="FFD9DEE8"/>
      </x:top>
      <x:bottom style="thin">
        <x:color rgb="FFD9DEE8"/>
      </x:bottom>
    </x:border>
    <x:border>
      <x:left style="thin">
        <x:color rgb="FFD9DEE8"/>
      </x:left>
      <x:right style="thin">
        <x:color rgb="FFD9DEE8"/>
      </x:right>
      <x:top style="thin">
        <x:color rgb="FFD9DEE8"/>
      </x:top>
      <x:bottom style="thin">
        <x:color rgb="FFD9DEE8"/>
      </x:bottom>
    </x:border>
    <x:border>
      <x:left style="thin">
        <x:color rgb="FFD9DEE8"/>
      </x:left>
      <x:top style="thin">
        <x:color rgb="FFD9DEE8"/>
      </x:top>
      <x:bottom style="thin">
        <x:color rgb="FFD9DEE8"/>
      </x:bottom>
    </x:border>
    <x:border>
      <x:right style="thin">
        <x:color rgb="FFD9DEE8"/>
      </x:right>
      <x:top style="thin">
        <x:color rgb="FFD9DEE8"/>
      </x:top>
    </x:border>
    <x:border>
      <x:left style="thin">
        <x:color rgb="FFD9DEE8"/>
      </x:left>
      <x:right style="thin">
        <x:color rgb="FFD9DEE8"/>
      </x:right>
      <x:top style="thin">
        <x:color rgb="FFD9DEE8"/>
      </x:top>
    </x:border>
    <x:border>
      <x:left style="thin">
        <x:color rgb="FFD9DEE8"/>
      </x:left>
      <x:top style="thin">
        <x:color rgb="FFD9DEE8"/>
      </x:top>
    </x:border>
  </x:borders>
  <x:cellStyleXfs count="1">
    <x:xf numFmtId="0" fontId="0" fillId="0" borderId="0"/>
  </x:cellStyleXfs>
  <x:cellXfs count="6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/>
    <x:xf numFmtId="0" fontId="0" fillId="0" borderId="4" xfId="0" applyNumberFormat="1" applyFont="1" applyFill="1" applyBorder="1"/>
    <x:xf numFmtId="0" fontId="2" fillId="3" borderId="5" xfId="0" applyNumberFormat="1" applyFont="1" applyFill="1" applyBorder="1"/>
    <x:xf numFmtId="0" fontId="0" fillId="0" borderId="6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2" fillId="3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202" fontId="3" fillId="0" borderId="0" xfId="0" applyNumberFormat="1" applyFont="1" applyFill="1" applyBorder="1"/>
    <x:xf numFmtId="203" fontId="3" fillId="0" borderId="0" xfId="0" applyNumberFormat="1" applyFont="1" applyFill="1" applyBorder="1"/>
    <x:xf numFmtId="0" fontId="5" fillId="2" borderId="0" xfId="0" applyNumberFormat="1" applyFont="1" applyFill="1" applyBorder="1"/>
    <x:xf numFmtId="202" fontId="0" fillId="0" borderId="0" xfId="0" applyNumberFormat="1" applyFont="1" applyFill="1" applyBorder="1"/>
    <x:xf numFmtId="204" fontId="0" fillId="0" borderId="0" xfId="0" applyNumberFormat="1" applyFont="1" applyFill="1" applyBorder="1"/>
    <x:xf numFmtId="205" fontId="0" fillId="0" borderId="0" xfId="0" applyNumberFormat="1" applyFont="1" applyFill="1" applyBorder="1"/>
    <x:xf numFmtId="0" fontId="5" fillId="2" borderId="7" xfId="0" applyNumberFormat="1" applyFont="1" applyFill="1" applyBorder="1"/>
    <x:xf numFmtId="0" fontId="5" fillId="2" borderId="8" xfId="0" applyNumberFormat="1" applyFont="1" applyFill="1" applyBorder="1"/>
    <x:xf numFmtId="0" fontId="5" fillId="2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202" fontId="0" fillId="0" borderId="11" xfId="0" applyNumberFormat="1" applyFont="1" applyFill="1" applyBorder="1"/>
    <x:xf numFmtId="204" fontId="0" fillId="0" borderId="11" xfId="0" applyNumberFormat="1" applyFont="1" applyFill="1" applyBorder="1"/>
    <x:xf numFmtId="205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202" fontId="0" fillId="0" borderId="14" xfId="0" applyNumberFormat="1" applyFont="1" applyFill="1" applyBorder="1"/>
    <x:xf numFmtId="204" fontId="0" fillId="0" borderId="14" xfId="0" applyNumberFormat="1" applyFont="1" applyFill="1" applyBorder="1"/>
    <x:xf numFmtId="205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5" fillId="2" borderId="7" xfId="0" applyNumberFormat="1" applyFont="1" applyFill="1" applyBorder="1" applyAlignment="1">
      <x:alignment wrapText="1"/>
    </x:xf>
    <x:xf numFmtId="0" fontId="5" fillId="2" borderId="8" xfId="0" applyNumberFormat="1" applyFont="1" applyFill="1" applyBorder="1" applyAlignment="1">
      <x:alignment wrapText="1"/>
    </x:xf>
    <x:xf numFmtId="0" fontId="5" fillId="2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202" fontId="0" fillId="0" borderId="11" xfId="0" applyNumberFormat="1" applyFont="1" applyFill="1" applyBorder="1" applyAlignment="1">
      <x:alignment wrapText="1"/>
    </x:xf>
    <x:xf numFmtId="204" fontId="0" fillId="0" borderId="11" xfId="0" applyNumberFormat="1" applyFont="1" applyFill="1" applyBorder="1" applyAlignment="1">
      <x:alignment wrapText="1"/>
    </x:xf>
    <x:xf numFmtId="205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202" fontId="0" fillId="0" borderId="14" xfId="0" applyNumberFormat="1" applyFont="1" applyFill="1" applyBorder="1" applyAlignment="1">
      <x:alignment wrapText="1"/>
    </x:xf>
    <x:xf numFmtId="204" fontId="0" fillId="0" borderId="14" xfId="0" applyNumberFormat="1" applyFont="1" applyFill="1" applyBorder="1" applyAlignment="1">
      <x:alignment wrapText="1"/>
    </x:xf>
    <x:xf numFmtId="205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1ae97bc3024050" /><Relationship Type="http://schemas.openxmlformats.org/officeDocument/2006/relationships/theme" Target="/xl/theme/theme1.xml" Id="R0915a16e9e87429c" /><Relationship Type="http://schemas.openxmlformats.org/officeDocument/2006/relationships/sharedStrings" Target="/xl/sharedStrings.xml" Id="R5ddcf69b892041cd" /><Relationship Type="http://schemas.openxmlformats.org/officeDocument/2006/relationships/worksheet" Target="/xl/worksheets/sheet1.xml" Id="R441ce3499fb44245" /><Relationship Type="http://schemas.openxmlformats.org/officeDocument/2006/relationships/worksheet" Target="/xl/worksheets/sheet2.xml" Id="R9fb571f6e7214a2e" /><Relationship Type="http://schemas.openxmlformats.org/officeDocument/2006/relationships/worksheet" Target="/xl/worksheets/sheet3.xml" Id="R67ad9f1a2a334f83" /></Relationships>
</file>

<file path=xl/tables/table1.xml><?xml version="1.0" encoding="utf-8"?>
<x:table xmlns:x="http://schemas.openxmlformats.org/spreadsheetml/2006/main" id="1" name="BrightflagLineItems" displayName="BrightflagLineItems" ref="A1:AH40" headerRowCount="1" totalsRowCount="0" totalsRowShown="0">
  <x:tableColumns count="34">
    <x:tableColumn id="1" name="Brightflag Invoice ID"/>
    <x:tableColumn id="2" name="Invoice Number"/>
    <x:tableColumn id="3" name="Vendor"/>
    <x:tableColumn id="4" name="Vendor Ref"/>
    <x:tableColumn id="5" name="Customer Matter ID"/>
    <x:tableColumn id="6" name="Matter"/>
    <x:tableColumn id="7" name="Matter Category"/>
    <x:tableColumn id="8" name="Matter Ref"/>
    <x:tableColumn id="9" name="Department"/>
    <x:tableColumn id="10" name="Entity"/>
    <x:tableColumn id="11" name="Invoice Date"/>
    <x:tableColumn id="12" name="Billing Start Date"/>
    <x:tableColumn id="13" name="Billing End Date"/>
    <x:tableColumn id="14" name="Line Number"/>
    <x:tableColumn id="15" name="Line Date"/>
    <x:tableColumn id="16" name="Line Type"/>
    <x:tableColumn id="17" name="Task Code"/>
    <x:tableColumn id="18" name="Activity Code"/>
    <x:tableColumn id="19" name="Expense Code"/>
    <x:tableColumn id="20" name="Timekeeper"/>
    <x:tableColumn id="21" name="Role"/>
    <x:tableColumn id="22" name="Years of Experience"/>
    <x:tableColumn id="23" name="Line Quantity"/>
    <x:tableColumn id="24" name="Line Unit Cost"/>
    <x:tableColumn id="25" name="Line Amount"/>
    <x:tableColumn id="26" name="Adjusted Line Quantity"/>
    <x:tableColumn id="27" name="Adjusted Line Unit Cost"/>
    <x:tableColumn id="28" name="Adjusted Line Amount"/>
    <x:tableColumn id="29" name="Line Description"/>
    <x:tableColumn id="30" name="Invoice Status"/>
    <x:tableColumn id="31" name="Invoice Gross Total"/>
    <x:tableColumn id="32" name="Matter Budget"/>
    <x:tableColumn id="33" name="Fee Arrangement"/>
    <x:tableColumn id="34" name="Currency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atterSummary" displayName="MatterSummary" ref="A1:L7" headerRowCount="1" totalsRowCount="0" totalsRowShown="0">
  <x:tableColumns count="12">
    <x:tableColumn id="1" name="Matter ID"/>
    <x:tableColumn id="2" name="Matter"/>
    <x:tableColumn id="3" name="Vendor"/>
    <x:tableColumn id="4" name="Category"/>
    <x:tableColumn id="5" name="Budget"/>
    <x:tableColumn id="6" name="Adjusted Actual"/>
    <x:tableColumn id="7" name="Var $"/>
    <x:tableColumn id="8" name="Var %"/>
    <x:tableColumn id="9" name="Partner Hours"/>
    <x:tableColumn id="10" name="Professional Hours"/>
    <x:tableColumn id="11" name="Partner Share"/>
    <x:tableColumn id="12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2ead57247f348a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ba2fcb219254b3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72" hidden="0" customWidth="1"/>
  </x:cols>
  <x:sheetData>
    <x:row r="1" ht="30" customHeight="1">
      <x:c r="A1" s="3" t="str">
        <x:v>Synthetic Brightflag-Style Legal Billing Export</x:v>
      </x:c>
      <x:c r="B1" s="3"/>
      <x:c r="C1" s="3"/>
      <x:c r="D1" s="3"/>
      <x:c r="E1" s="3"/>
      <x:c r="F1" s="3"/>
      <x:c r="G1" s="3"/>
      <x:c r="H1" s="3"/>
    </x:row>
    <x:row r="3">
      <x:c r="A3" s="12" t="str">
        <x:v>Purpose</x:v>
      </x:c>
      <x:c r="B3" s="13" t="str">
        <x:v>Realistic sample data for testing the Spend Management Analysis plugin</x:v>
      </x:c>
    </x:row>
    <x:row r="4">
      <x:c r="A4" s="14" t="str">
        <x:v>Data status</x:v>
      </x:c>
      <x:c r="B4" s="15" t="str">
        <x:v>Entirely synthetic; no real client, matter, timekeeper, or invoice data</x:v>
      </x:c>
    </x:row>
    <x:row r="5">
      <x:c r="A5" s="14" t="str">
        <x:v>Source style</x:v>
      </x:c>
      <x:c r="B5" s="15" t="str">
        <x:v>Modeled on a Brightflag line-item reporting export</x:v>
      </x:c>
    </x:row>
    <x:row r="6">
      <x:c r="A6" s="14" t="str">
        <x:v>Billing period</x:v>
      </x:c>
      <x:c r="B6" s="15" t="str">
        <x:v>2026-07-01 through 2026-07-31</x:v>
      </x:c>
    </x:row>
    <x:row r="7">
      <x:c r="A7" s="14" t="str">
        <x:v>Audience</x:v>
      </x:c>
      <x:c r="B7" s="15" t="str">
        <x:v>Internal legal-operations review</x:v>
      </x:c>
    </x:row>
    <x:row r="8">
      <x:c r="A8" s="14" t="str">
        <x:v>Coverage</x:v>
      </x:c>
      <x:c r="B8" s="15" t="str">
        <x:v>6 matters, 39 line items, 5 outside firms</x:v>
      </x:c>
    </x:row>
    <x:row r="9">
      <x:c r="A9" s="16" t="str">
        <x:v>Currency</x:v>
      </x:c>
      <x:c r="B9" s="17" t="str">
        <x:v>USD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24" hidden="0" customWidth="1"/>
    <x:col min="4" max="4" width="13" hidden="0" customWidth="1"/>
    <x:col min="5" max="5" width="13" hidden="0" customWidth="1"/>
    <x:col min="6" max="6" width="34" hidden="0" customWidth="1"/>
    <x:col min="7" max="7" width="13" hidden="0" customWidth="1"/>
    <x:col min="8" max="8" width="13" hidden="0" customWidth="1"/>
    <x:col min="9" max="9" width="13" hidden="0" customWidth="1"/>
    <x:col min="10" max="10" width="28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  <x:col min="19" max="19" width="13" hidden="0" customWidth="1"/>
    <x:col min="20" max="20" width="22" hidden="0" customWidth="1"/>
    <x:col min="21" max="21" width="13" hidden="0" customWidth="1"/>
    <x:col min="22" max="22" width="13" hidden="0" customWidth="1"/>
    <x:col min="23" max="23" width="13" hidden="0" customWidth="1"/>
    <x:col min="24" max="24" width="13" hidden="0" customWidth="1"/>
    <x:col min="25" max="25" width="13" hidden="0" customWidth="1"/>
    <x:col min="26" max="26" width="13" hidden="0" customWidth="1"/>
    <x:col min="27" max="27" width="13" hidden="0" customWidth="1"/>
    <x:col min="28" max="28" width="13" hidden="0" customWidth="1"/>
    <x:col min="29" max="29" width="58" hidden="0" customWidth="1"/>
    <x:col min="30" max="30" width="13" hidden="0" customWidth="1"/>
    <x:col min="31" max="31" width="13" hidden="0" customWidth="1"/>
    <x:col min="32" max="32" width="13" hidden="0" customWidth="1"/>
    <x:col min="33" max="33" width="13" hidden="0" customWidth="1"/>
    <x:col min="34" max="34" width="13" hidden="0" customWidth="1"/>
  </x:cols>
  <x:sheetData>
    <x:row r="1" ht="32" customHeight="1">
      <x:c r="A1" s="22" t="str">
        <x:v>Brightflag Invoice ID</x:v>
      </x:c>
      <x:c r="B1" s="22" t="str">
        <x:v>Invoice Number</x:v>
      </x:c>
      <x:c r="C1" s="22" t="str">
        <x:v>Vendor</x:v>
      </x:c>
      <x:c r="D1" s="22" t="str">
        <x:v>Vendor Ref</x:v>
      </x:c>
      <x:c r="E1" s="22" t="str">
        <x:v>Customer Matter ID</x:v>
      </x:c>
      <x:c r="F1" s="22" t="str">
        <x:v>Matter</x:v>
      </x:c>
      <x:c r="G1" s="22" t="str">
        <x:v>Matter Category</x:v>
      </x:c>
      <x:c r="H1" s="22" t="str">
        <x:v>Matter Ref</x:v>
      </x:c>
      <x:c r="I1" s="22" t="str">
        <x:v>Department</x:v>
      </x:c>
      <x:c r="J1" s="22" t="str">
        <x:v>Entity</x:v>
      </x:c>
      <x:c r="K1" s="22" t="str">
        <x:v>Invoice Date</x:v>
      </x:c>
      <x:c r="L1" s="22" t="str">
        <x:v>Billing Start Date</x:v>
      </x:c>
      <x:c r="M1" s="22" t="str">
        <x:v>Billing End Date</x:v>
      </x:c>
      <x:c r="N1" s="22" t="str">
        <x:v>Line Number</x:v>
      </x:c>
      <x:c r="O1" s="22" t="str">
        <x:v>Line Date</x:v>
      </x:c>
      <x:c r="P1" s="22" t="str">
        <x:v>Line Type</x:v>
      </x:c>
      <x:c r="Q1" s="22" t="str">
        <x:v>Task Code</x:v>
      </x:c>
      <x:c r="R1" s="22" t="str">
        <x:v>Activity Code</x:v>
      </x:c>
      <x:c r="S1" s="22" t="str">
        <x:v>Expense Code</x:v>
      </x:c>
      <x:c r="T1" s="22" t="str">
        <x:v>Timekeeper</x:v>
      </x:c>
      <x:c r="U1" s="22" t="str">
        <x:v>Role</x:v>
      </x:c>
      <x:c r="V1" s="22" t="str">
        <x:v>Years of Experience</x:v>
      </x:c>
      <x:c r="W1" s="22" t="str">
        <x:v>Line Quantity</x:v>
      </x:c>
      <x:c r="X1" s="22" t="str">
        <x:v>Line Unit Cost</x:v>
      </x:c>
      <x:c r="Y1" s="22" t="str">
        <x:v>Line Amount</x:v>
      </x:c>
      <x:c r="Z1" s="22" t="str">
        <x:v>Adjusted Line Quantity</x:v>
      </x:c>
      <x:c r="AA1" s="22" t="str">
        <x:v>Adjusted Line Unit Cost</x:v>
      </x:c>
      <x:c r="AB1" s="22" t="str">
        <x:v>Adjusted Line Amount</x:v>
      </x:c>
      <x:c r="AC1" s="22" t="str">
        <x:v>Line Description</x:v>
      </x:c>
      <x:c r="AD1" s="22" t="str">
        <x:v>Invoice Status</x:v>
      </x:c>
      <x:c r="AE1" s="22" t="str">
        <x:v>Invoice Gross Total</x:v>
      </x:c>
      <x:c r="AF1" s="22" t="str">
        <x:v>Matter Budget</x:v>
      </x:c>
      <x:c r="AG1" s="22" t="str">
        <x:v>Fee Arrangement</x:v>
      </x:c>
      <x:c r="AH1" s="22" t="str">
        <x:v>Currency</x:v>
      </x:c>
    </x:row>
    <x:row r="2">
      <x:c r="A2" s="18" t="str">
        <x:v>BF-INV-960101</x:v>
      </x:c>
      <x:c r="B2" s="18" t="str">
        <x:v>MK-2026-0719</x:v>
      </x:c>
      <x:c r="C2" s="18" t="str">
        <x:v>Merrow Kline LLP</x:v>
      </x:c>
      <x:c r="D2" s="18" t="str">
        <x:v>MK-PRIV-08</x:v>
      </x:c>
      <x:c r="E2" s="18" t="str">
        <x:v>VHC-2401</x:v>
      </x:c>
      <x:c r="F2" s="18" t="str">
        <x:v>Cyber Incident &amp; Notification</x:v>
      </x:c>
      <x:c r="G2" s="18" t="str">
        <x:v>Data Privacy</x:v>
      </x:c>
      <x:c r="H2" s="18" t="str">
        <x:v>VHC-2401</x:v>
      </x:c>
      <x:c r="I2" s="18" t="str">
        <x:v>Legal - Privacy</x:v>
      </x:c>
      <x:c r="J2" s="18" t="str">
        <x:v>Northstar Health Systems, Inc. (US)</x:v>
      </x:c>
      <x:c r="K2" s="23" t="n">
        <x:v>46239</x:v>
      </x:c>
      <x:c r="L2" s="23" t="n">
        <x:v>46204</x:v>
      </x:c>
      <x:c r="M2" s="23" t="n">
        <x:v>46234</x:v>
      </x:c>
      <x:c r="N2" s="23" t="n">
        <x:v>1</x:v>
      </x:c>
      <x:c r="O2" s="23" t="n">
        <x:v>46205</x:v>
      </x:c>
      <x:c r="P2" s="18" t="str">
        <x:v>Fee</x:v>
      </x:c>
      <x:c r="Q2" s="18" t="str">
        <x:v>L110</x:v>
      </x:c>
      <x:c r="R2" s="18" t="str">
        <x:v>A101</x:v>
      </x:c>
      <x:c r="S2" s="18" t="str"/>
      <x:c r="T2" s="18" t="str">
        <x:v>Avery Chen</x:v>
      </x:c>
      <x:c r="U2" s="18" t="str">
        <x:v>Partner</x:v>
      </x:c>
      <x:c r="V2" s="18" t="n">
        <x:v>19</x:v>
      </x:c>
      <x:c r="W2" s="24" t="n">
        <x:v>8</x:v>
      </x:c>
      <x:c r="X2" s="25" t="n">
        <x:v>1100</x:v>
      </x:c>
      <x:c r="Y2" s="25" t="n">
        <x:v>8800</x:v>
      </x:c>
      <x:c r="Z2" s="24" t="n">
        <x:v>8</x:v>
      </x:c>
      <x:c r="AA2" s="25" t="n">
        <x:v>1100</x:v>
      </x:c>
      <x:c r="AB2" s="25" t="n">
        <x:v>8800</x:v>
      </x:c>
      <x:c r="AC2" s="25" t="str">
        <x:v>Incident-response strategy and regulator notification planning</x:v>
      </x:c>
      <x:c r="AD2" s="25" t="str">
        <x:v>Approved</x:v>
      </x:c>
      <x:c r="AE2" s="25" t="n">
        <x:v>89280</x:v>
      </x:c>
      <x:c r="AF2" s="25" t="n">
        <x:v>85000</x:v>
      </x:c>
      <x:c r="AG2" s="26" t="str">
        <x:v>Hourly with matter budget</x:v>
      </x:c>
      <x:c r="AH2" s="18" t="str">
        <x:v>USD</x:v>
      </x:c>
    </x:row>
    <x:row r="3">
      <x:c r="A3" s="18" t="str">
        <x:v>BF-INV-960101</x:v>
      </x:c>
      <x:c r="B3" s="18" t="str">
        <x:v>MK-2026-0719</x:v>
      </x:c>
      <x:c r="C3" s="18" t="str">
        <x:v>Merrow Kline LLP</x:v>
      </x:c>
      <x:c r="D3" s="18" t="str">
        <x:v>MK-PRIV-08</x:v>
      </x:c>
      <x:c r="E3" s="18" t="str">
        <x:v>VHC-2401</x:v>
      </x:c>
      <x:c r="F3" s="18" t="str">
        <x:v>Cyber Incident &amp; Notification</x:v>
      </x:c>
      <x:c r="G3" s="18" t="str">
        <x:v>Data Privacy</x:v>
      </x:c>
      <x:c r="H3" s="18" t="str">
        <x:v>VHC-2401</x:v>
      </x:c>
      <x:c r="I3" s="18" t="str">
        <x:v>Legal - Privacy</x:v>
      </x:c>
      <x:c r="J3" s="18" t="str">
        <x:v>Northstar Health Systems, Inc. (US)</x:v>
      </x:c>
      <x:c r="K3" s="23" t="n">
        <x:v>46239</x:v>
      </x:c>
      <x:c r="L3" s="23" t="n">
        <x:v>46204</x:v>
      </x:c>
      <x:c r="M3" s="23" t="n">
        <x:v>46234</x:v>
      </x:c>
      <x:c r="N3" s="23" t="n">
        <x:v>2</x:v>
      </x:c>
      <x:c r="O3" s="23" t="n">
        <x:v>46211</x:v>
      </x:c>
      <x:c r="P3" s="18" t="str">
        <x:v>Fee</x:v>
      </x:c>
      <x:c r="Q3" s="18" t="str">
        <x:v>L120</x:v>
      </x:c>
      <x:c r="R3" s="18" t="str">
        <x:v>A103</x:v>
      </x:c>
      <x:c r="S3" s="18" t="str"/>
      <x:c r="T3" s="18" t="str">
        <x:v>Avery Chen</x:v>
      </x:c>
      <x:c r="U3" s="18" t="str">
        <x:v>Partner</x:v>
      </x:c>
      <x:c r="V3" s="18" t="n">
        <x:v>19</x:v>
      </x:c>
      <x:c r="W3" s="24" t="n">
        <x:v>10</x:v>
      </x:c>
      <x:c r="X3" s="25" t="n">
        <x:v>1100</x:v>
      </x:c>
      <x:c r="Y3" s="25" t="n">
        <x:v>11000</x:v>
      </x:c>
      <x:c r="Z3" s="24" t="n">
        <x:v>10</x:v>
      </x:c>
      <x:c r="AA3" s="25" t="n">
        <x:v>1100</x:v>
      </x:c>
      <x:c r="AB3" s="25" t="n">
        <x:v>11000</x:v>
      </x:c>
      <x:c r="AC3" s="25" t="str">
        <x:v>Review and revise multistate notification analysis</x:v>
      </x:c>
      <x:c r="AD3" s="25" t="str">
        <x:v>Approved</x:v>
      </x:c>
      <x:c r="AE3" s="25" t="n">
        <x:v>89280</x:v>
      </x:c>
      <x:c r="AF3" s="25" t="n">
        <x:v>85000</x:v>
      </x:c>
      <x:c r="AG3" s="26" t="str">
        <x:v>Hourly with matter budget</x:v>
      </x:c>
      <x:c r="AH3" s="18" t="str">
        <x:v>USD</x:v>
      </x:c>
    </x:row>
    <x:row r="4">
      <x:c r="A4" s="18" t="str">
        <x:v>BF-INV-960101</x:v>
      </x:c>
      <x:c r="B4" s="18" t="str">
        <x:v>MK-2026-0719</x:v>
      </x:c>
      <x:c r="C4" s="18" t="str">
        <x:v>Merrow Kline LLP</x:v>
      </x:c>
      <x:c r="D4" s="18" t="str">
        <x:v>MK-PRIV-08</x:v>
      </x:c>
      <x:c r="E4" s="18" t="str">
        <x:v>VHC-2401</x:v>
      </x:c>
      <x:c r="F4" s="18" t="str">
        <x:v>Cyber Incident &amp; Notification</x:v>
      </x:c>
      <x:c r="G4" s="18" t="str">
        <x:v>Data Privacy</x:v>
      </x:c>
      <x:c r="H4" s="18" t="str">
        <x:v>VHC-2401</x:v>
      </x:c>
      <x:c r="I4" s="18" t="str">
        <x:v>Legal - Privacy</x:v>
      </x:c>
      <x:c r="J4" s="18" t="str">
        <x:v>Northstar Health Systems, Inc. (US)</x:v>
      </x:c>
      <x:c r="K4" s="23" t="n">
        <x:v>46239</x:v>
      </x:c>
      <x:c r="L4" s="23" t="n">
        <x:v>46204</x:v>
      </x:c>
      <x:c r="M4" s="23" t="n">
        <x:v>46234</x:v>
      </x:c>
      <x:c r="N4" s="23" t="n">
        <x:v>3</x:v>
      </x:c>
      <x:c r="O4" s="23" t="n">
        <x:v>46219</x:v>
      </x:c>
      <x:c r="P4" s="18" t="str">
        <x:v>Fee</x:v>
      </x:c>
      <x:c r="Q4" s="18" t="str">
        <x:v>L120</x:v>
      </x:c>
      <x:c r="R4" s="18" t="str">
        <x:v>A103</x:v>
      </x:c>
      <x:c r="S4" s="18" t="str"/>
      <x:c r="T4" s="18" t="str">
        <x:v>Priya Shah</x:v>
      </x:c>
      <x:c r="U4" s="18" t="str">
        <x:v>Partner</x:v>
      </x:c>
      <x:c r="V4" s="18" t="n">
        <x:v>16</x:v>
      </x:c>
      <x:c r="W4" s="24" t="n">
        <x:v>22</x:v>
      </x:c>
      <x:c r="X4" s="25" t="n">
        <x:v>1100</x:v>
      </x:c>
      <x:c r="Y4" s="25" t="n">
        <x:v>24200</x:v>
      </x:c>
      <x:c r="Z4" s="24" t="n">
        <x:v>22</x:v>
      </x:c>
      <x:c r="AA4" s="25" t="n">
        <x:v>1100</x:v>
      </x:c>
      <x:c r="AB4" s="25" t="n">
        <x:v>24200</x:v>
      </x:c>
      <x:c r="AC4" s="25" t="str">
        <x:v>Final review of notification letters and board briefing</x:v>
      </x:c>
      <x:c r="AD4" s="25" t="str">
        <x:v>Approved</x:v>
      </x:c>
      <x:c r="AE4" s="25" t="n">
        <x:v>89280</x:v>
      </x:c>
      <x:c r="AF4" s="25" t="n">
        <x:v>85000</x:v>
      </x:c>
      <x:c r="AG4" s="26" t="str">
        <x:v>Hourly with matter budget</x:v>
      </x:c>
      <x:c r="AH4" s="18" t="str">
        <x:v>USD</x:v>
      </x:c>
    </x:row>
    <x:row r="5">
      <x:c r="A5" s="18" t="str">
        <x:v>BF-INV-960101</x:v>
      </x:c>
      <x:c r="B5" s="18" t="str">
        <x:v>MK-2026-0719</x:v>
      </x:c>
      <x:c r="C5" s="18" t="str">
        <x:v>Merrow Kline LLP</x:v>
      </x:c>
      <x:c r="D5" s="18" t="str">
        <x:v>MK-PRIV-08</x:v>
      </x:c>
      <x:c r="E5" s="18" t="str">
        <x:v>VHC-2401</x:v>
      </x:c>
      <x:c r="F5" s="18" t="str">
        <x:v>Cyber Incident &amp; Notification</x:v>
      </x:c>
      <x:c r="G5" s="18" t="str">
        <x:v>Data Privacy</x:v>
      </x:c>
      <x:c r="H5" s="18" t="str">
        <x:v>VHC-2401</x:v>
      </x:c>
      <x:c r="I5" s="18" t="str">
        <x:v>Legal - Privacy</x:v>
      </x:c>
      <x:c r="J5" s="18" t="str">
        <x:v>Northstar Health Systems, Inc. (US)</x:v>
      </x:c>
      <x:c r="K5" s="23" t="n">
        <x:v>46239</x:v>
      </x:c>
      <x:c r="L5" s="23" t="n">
        <x:v>46204</x:v>
      </x:c>
      <x:c r="M5" s="23" t="n">
        <x:v>46234</x:v>
      </x:c>
      <x:c r="N5" s="23" t="n">
        <x:v>4</x:v>
      </x:c>
      <x:c r="O5" s="23" t="n">
        <x:v>46208</x:v>
      </x:c>
      <x:c r="P5" s="18" t="str">
        <x:v>Fee</x:v>
      </x:c>
      <x:c r="Q5" s="18" t="str">
        <x:v>L140</x:v>
      </x:c>
      <x:c r="R5" s="18" t="str">
        <x:v>A104</x:v>
      </x:c>
      <x:c r="S5" s="18" t="str"/>
      <x:c r="T5" s="18" t="str">
        <x:v>Jordan Bell</x:v>
      </x:c>
      <x:c r="U5" s="18" t="str">
        <x:v>Associate</x:v>
      </x:c>
      <x:c r="V5" s="18" t="n">
        <x:v>6</x:v>
      </x:c>
      <x:c r="W5" s="24" t="n">
        <x:v>45</x:v>
      </x:c>
      <x:c r="X5" s="25" t="n">
        <x:v>620</x:v>
      </x:c>
      <x:c r="Y5" s="25" t="n">
        <x:v>27900</x:v>
      </x:c>
      <x:c r="Z5" s="24" t="n">
        <x:v>45</x:v>
      </x:c>
      <x:c r="AA5" s="25" t="n">
        <x:v>620</x:v>
      </x:c>
      <x:c r="AB5" s="25" t="n">
        <x:v>27900</x:v>
      </x:c>
      <x:c r="AC5" s="25" t="str">
        <x:v>First-pass review of incident records and affected data fields</x:v>
      </x:c>
      <x:c r="AD5" s="25" t="str">
        <x:v>Approved</x:v>
      </x:c>
      <x:c r="AE5" s="25" t="n">
        <x:v>89280</x:v>
      </x:c>
      <x:c r="AF5" s="25" t="n">
        <x:v>85000</x:v>
      </x:c>
      <x:c r="AG5" s="26" t="str">
        <x:v>Hourly with matter budget</x:v>
      </x:c>
      <x:c r="AH5" s="18" t="str">
        <x:v>USD</x:v>
      </x:c>
    </x:row>
    <x:row r="6">
      <x:c r="A6" s="18" t="str">
        <x:v>BF-INV-960101</x:v>
      </x:c>
      <x:c r="B6" s="18" t="str">
        <x:v>MK-2026-0719</x:v>
      </x:c>
      <x:c r="C6" s="18" t="str">
        <x:v>Merrow Kline LLP</x:v>
      </x:c>
      <x:c r="D6" s="18" t="str">
        <x:v>MK-PRIV-08</x:v>
      </x:c>
      <x:c r="E6" s="18" t="str">
        <x:v>VHC-2401</x:v>
      </x:c>
      <x:c r="F6" s="18" t="str">
        <x:v>Cyber Incident &amp; Notification</x:v>
      </x:c>
      <x:c r="G6" s="18" t="str">
        <x:v>Data Privacy</x:v>
      </x:c>
      <x:c r="H6" s="18" t="str">
        <x:v>VHC-2401</x:v>
      </x:c>
      <x:c r="I6" s="18" t="str">
        <x:v>Legal - Privacy</x:v>
      </x:c>
      <x:c r="J6" s="18" t="str">
        <x:v>Northstar Health Systems, Inc. (US)</x:v>
      </x:c>
      <x:c r="K6" s="23" t="n">
        <x:v>46239</x:v>
      </x:c>
      <x:c r="L6" s="23" t="n">
        <x:v>46204</x:v>
      </x:c>
      <x:c r="M6" s="23" t="n">
        <x:v>46234</x:v>
      </x:c>
      <x:c r="N6" s="23" t="n">
        <x:v>5</x:v>
      </x:c>
      <x:c r="O6" s="23" t="n">
        <x:v>46215</x:v>
      </x:c>
      <x:c r="P6" s="18" t="str">
        <x:v>Fee</x:v>
      </x:c>
      <x:c r="Q6" s="18" t="str">
        <x:v>L130</x:v>
      </x:c>
      <x:c r="R6" s="18" t="str">
        <x:v>A102</x:v>
      </x:c>
      <x:c r="S6" s="18" t="str"/>
      <x:c r="T6" s="18" t="str">
        <x:v>Jordan Bell</x:v>
      </x:c>
      <x:c r="U6" s="18" t="str">
        <x:v>Associate</x:v>
      </x:c>
      <x:c r="V6" s="18" t="n">
        <x:v>6</x:v>
      </x:c>
      <x:c r="W6" s="24" t="n">
        <x:v>18</x:v>
      </x:c>
      <x:c r="X6" s="25" t="n">
        <x:v>620</x:v>
      </x:c>
      <x:c r="Y6" s="25" t="n">
        <x:v>11160</x:v>
      </x:c>
      <x:c r="Z6" s="24" t="n">
        <x:v>18</x:v>
      </x:c>
      <x:c r="AA6" s="25" t="n">
        <x:v>620</x:v>
      </x:c>
      <x:c r="AB6" s="25" t="n">
        <x:v>11160</x:v>
      </x:c>
      <x:c r="AC6" s="25" t="str">
        <x:v>Research state breach-notification timing requirements</x:v>
      </x:c>
      <x:c r="AD6" s="25" t="str">
        <x:v>Approved</x:v>
      </x:c>
      <x:c r="AE6" s="25" t="n">
        <x:v>89280</x:v>
      </x:c>
      <x:c r="AF6" s="25" t="n">
        <x:v>85000</x:v>
      </x:c>
      <x:c r="AG6" s="26" t="str">
        <x:v>Hourly with matter budget</x:v>
      </x:c>
      <x:c r="AH6" s="18" t="str">
        <x:v>USD</x:v>
      </x:c>
    </x:row>
    <x:row r="7">
      <x:c r="A7" s="18" t="str">
        <x:v>BF-INV-960101</x:v>
      </x:c>
      <x:c r="B7" s="18" t="str">
        <x:v>MK-2026-0719</x:v>
      </x:c>
      <x:c r="C7" s="18" t="str">
        <x:v>Merrow Kline LLP</x:v>
      </x:c>
      <x:c r="D7" s="18" t="str">
        <x:v>MK-PRIV-08</x:v>
      </x:c>
      <x:c r="E7" s="18" t="str">
        <x:v>VHC-2401</x:v>
      </x:c>
      <x:c r="F7" s="18" t="str">
        <x:v>Cyber Incident &amp; Notification</x:v>
      </x:c>
      <x:c r="G7" s="18" t="str">
        <x:v>Data Privacy</x:v>
      </x:c>
      <x:c r="H7" s="18" t="str">
        <x:v>VHC-2401</x:v>
      </x:c>
      <x:c r="I7" s="18" t="str">
        <x:v>Legal - Privacy</x:v>
      </x:c>
      <x:c r="J7" s="18" t="str">
        <x:v>Northstar Health Systems, Inc. (US)</x:v>
      </x:c>
      <x:c r="K7" s="23" t="n">
        <x:v>46239</x:v>
      </x:c>
      <x:c r="L7" s="23" t="n">
        <x:v>46204</x:v>
      </x:c>
      <x:c r="M7" s="23" t="n">
        <x:v>46234</x:v>
      </x:c>
      <x:c r="N7" s="23" t="n">
        <x:v>6</x:v>
      </x:c>
      <x:c r="O7" s="23" t="n">
        <x:v>46221</x:v>
      </x:c>
      <x:c r="P7" s="18" t="str">
        <x:v>Fee</x:v>
      </x:c>
      <x:c r="Q7" s="18" t="str">
        <x:v>L140</x:v>
      </x:c>
      <x:c r="R7" s="18" t="str">
        <x:v>A104</x:v>
      </x:c>
      <x:c r="S7" s="18" t="str"/>
      <x:c r="T7" s="18" t="str">
        <x:v>Morgan Reed</x:v>
      </x:c>
      <x:c r="U7" s="18" t="str">
        <x:v>Paralegal</x:v>
      </x:c>
      <x:c r="V7" s="18" t="n">
        <x:v>8</x:v>
      </x:c>
      <x:c r="W7" s="24" t="n">
        <x:v>12</x:v>
      </x:c>
      <x:c r="X7" s="25" t="n">
        <x:v>310</x:v>
      </x:c>
      <x:c r="Y7" s="25" t="n">
        <x:v>3720</x:v>
      </x:c>
      <x:c r="Z7" s="24" t="n">
        <x:v>12</x:v>
      </x:c>
      <x:c r="AA7" s="25" t="n">
        <x:v>310</x:v>
      </x:c>
      <x:c r="AB7" s="25" t="n">
        <x:v>3720</x:v>
      </x:c>
      <x:c r="AC7" s="25" t="str">
        <x:v>Prepare jurisdiction tracker and notification mailing log</x:v>
      </x:c>
      <x:c r="AD7" s="25" t="str">
        <x:v>Approved</x:v>
      </x:c>
      <x:c r="AE7" s="25" t="n">
        <x:v>89280</x:v>
      </x:c>
      <x:c r="AF7" s="25" t="n">
        <x:v>85000</x:v>
      </x:c>
      <x:c r="AG7" s="26" t="str">
        <x:v>Hourly with matter budget</x:v>
      </x:c>
      <x:c r="AH7" s="18" t="str">
        <x:v>USD</x:v>
      </x:c>
    </x:row>
    <x:row r="8">
      <x:c r="A8" s="18" t="str">
        <x:v>BF-INV-960101</x:v>
      </x:c>
      <x:c r="B8" s="18" t="str">
        <x:v>MK-2026-0719</x:v>
      </x:c>
      <x:c r="C8" s="18" t="str">
        <x:v>Merrow Kline LLP</x:v>
      </x:c>
      <x:c r="D8" s="18" t="str">
        <x:v>MK-PRIV-08</x:v>
      </x:c>
      <x:c r="E8" s="18" t="str">
        <x:v>VHC-2401</x:v>
      </x:c>
      <x:c r="F8" s="18" t="str">
        <x:v>Cyber Incident &amp; Notification</x:v>
      </x:c>
      <x:c r="G8" s="18" t="str">
        <x:v>Data Privacy</x:v>
      </x:c>
      <x:c r="H8" s="18" t="str">
        <x:v>VHC-2401</x:v>
      </x:c>
      <x:c r="I8" s="18" t="str">
        <x:v>Legal - Privacy</x:v>
      </x:c>
      <x:c r="J8" s="18" t="str">
        <x:v>Northstar Health Systems, Inc. (US)</x:v>
      </x:c>
      <x:c r="K8" s="23" t="n">
        <x:v>46239</x:v>
      </x:c>
      <x:c r="L8" s="23" t="n">
        <x:v>46204</x:v>
      </x:c>
      <x:c r="M8" s="23" t="n">
        <x:v>46234</x:v>
      </x:c>
      <x:c r="N8" s="23" t="n">
        <x:v>7</x:v>
      </x:c>
      <x:c r="O8" s="23" t="n">
        <x:v>46228</x:v>
      </x:c>
      <x:c r="P8" s="18" t="str">
        <x:v>Expense</x:v>
      </x:c>
      <x:c r="Q8" s="18" t="str"/>
      <x:c r="R8" s="18" t="str"/>
      <x:c r="S8" s="18" t="str">
        <x:v>E101</x:v>
      </x:c>
      <x:c r="T8" s="18" t="str"/>
      <x:c r="U8" s="18" t="str"/>
      <x:c r="V8" s="18" t="str"/>
      <x:c r="W8" s="24" t="n">
        <x:v>1</x:v>
      </x:c>
      <x:c r="X8" s="25" t="n">
        <x:v>2500</x:v>
      </x:c>
      <x:c r="Y8" s="25" t="n">
        <x:v>2500</x:v>
      </x:c>
      <x:c r="Z8" s="24" t="n">
        <x:v>1</x:v>
      </x:c>
      <x:c r="AA8" s="25" t="n">
        <x:v>2500</x:v>
      </x:c>
      <x:c r="AB8" s="25" t="n">
        <x:v>2500</x:v>
      </x:c>
      <x:c r="AC8" s="25" t="str">
        <x:v>Secure data-room and notification-mailing vendor charges</x:v>
      </x:c>
      <x:c r="AD8" s="25" t="str">
        <x:v>Approved</x:v>
      </x:c>
      <x:c r="AE8" s="25" t="n">
        <x:v>89280</x:v>
      </x:c>
      <x:c r="AF8" s="25" t="n">
        <x:v>85000</x:v>
      </x:c>
      <x:c r="AG8" s="26" t="str">
        <x:v>Hourly with matter budget</x:v>
      </x:c>
      <x:c r="AH8" s="18" t="str">
        <x:v>USD</x:v>
      </x:c>
    </x:row>
    <x:row r="9">
      <x:c r="A9" s="18" t="str">
        <x:v>BF-INV-960146</x:v>
      </x:c>
      <x:c r="B9" s="18" t="str">
        <x:v>HS-2026-0788</x:v>
      </x:c>
      <x:c r="C9" s="18" t="str">
        <x:v>Harmon &amp; Slate LLP</x:v>
      </x:c>
      <x:c r="D9" s="18" t="str">
        <x:v>HS-EMP-14</x:v>
      </x:c>
      <x:c r="E9" s="18" t="str">
        <x:v>EMP-3108</x:v>
      </x:c>
      <x:c r="F9" s="18" t="str">
        <x:v>Workplace Investigation</x:v>
      </x:c>
      <x:c r="G9" s="18" t="str">
        <x:v>Employment</x:v>
      </x:c>
      <x:c r="H9" s="18" t="str">
        <x:v>EMP-3108</x:v>
      </x:c>
      <x:c r="I9" s="18" t="str">
        <x:v>Legal - Employment</x:v>
      </x:c>
      <x:c r="J9" s="18" t="str">
        <x:v>Northstar Health Systems, Inc. (US)</x:v>
      </x:c>
      <x:c r="K9" s="23" t="n">
        <x:v>46240</x:v>
      </x:c>
      <x:c r="L9" s="23" t="n">
        <x:v>46204</x:v>
      </x:c>
      <x:c r="M9" s="23" t="n">
        <x:v>46234</x:v>
      </x:c>
      <x:c r="N9" s="23" t="n">
        <x:v>1</x:v>
      </x:c>
      <x:c r="O9" s="23" t="n">
        <x:v>46206</x:v>
      </x:c>
      <x:c r="P9" s="18" t="str">
        <x:v>Fee</x:v>
      </x:c>
      <x:c r="Q9" s="18" t="str">
        <x:v>L510</x:v>
      </x:c>
      <x:c r="R9" s="18" t="str">
        <x:v>A101</x:v>
      </x:c>
      <x:c r="S9" s="18" t="str"/>
      <x:c r="T9" s="18" t="str">
        <x:v>James Whitcombe</x:v>
      </x:c>
      <x:c r="U9" s="18" t="str">
        <x:v>Partner</x:v>
      </x:c>
      <x:c r="V9" s="18" t="n">
        <x:v>24</x:v>
      </x:c>
      <x:c r="W9" s="24" t="n">
        <x:v>12</x:v>
      </x:c>
      <x:c r="X9" s="25" t="n">
        <x:v>1000</x:v>
      </x:c>
      <x:c r="Y9" s="25" t="n">
        <x:v>12000</x:v>
      </x:c>
      <x:c r="Z9" s="24" t="n">
        <x:v>12</x:v>
      </x:c>
      <x:c r="AA9" s="25" t="n">
        <x:v>950</x:v>
      </x:c>
      <x:c r="AB9" s="25" t="n">
        <x:v>11400</x:v>
      </x:c>
      <x:c r="AC9" s="25" t="str">
        <x:v>Investigation plan, interview strategy, and privilege protocol</x:v>
      </x:c>
      <x:c r="AD9" s="25" t="str">
        <x:v>Approved</x:v>
      </x:c>
      <x:c r="AE9" s="25" t="n">
        <x:v>49707</x:v>
      </x:c>
      <x:c r="AF9" s="25" t="n">
        <x:v>48000</x:v>
      </x:c>
      <x:c r="AG9" s="26" t="str">
        <x:v>Hourly; 5% professional-fee discount</x:v>
      </x:c>
      <x:c r="AH9" s="18" t="str">
        <x:v>USD</x:v>
      </x:c>
    </x:row>
    <x:row r="10">
      <x:c r="A10" s="18" t="str">
        <x:v>BF-INV-960146</x:v>
      </x:c>
      <x:c r="B10" s="18" t="str">
        <x:v>HS-2026-0788</x:v>
      </x:c>
      <x:c r="C10" s="18" t="str">
        <x:v>Harmon &amp; Slate LLP</x:v>
      </x:c>
      <x:c r="D10" s="18" t="str">
        <x:v>HS-EMP-14</x:v>
      </x:c>
      <x:c r="E10" s="18" t="str">
        <x:v>EMP-3108</x:v>
      </x:c>
      <x:c r="F10" s="18" t="str">
        <x:v>Workplace Investigation</x:v>
      </x:c>
      <x:c r="G10" s="18" t="str">
        <x:v>Employment</x:v>
      </x:c>
      <x:c r="H10" s="18" t="str">
        <x:v>EMP-3108</x:v>
      </x:c>
      <x:c r="I10" s="18" t="str">
        <x:v>Legal - Employment</x:v>
      </x:c>
      <x:c r="J10" s="18" t="str">
        <x:v>Northstar Health Systems, Inc. (US)</x:v>
      </x:c>
      <x:c r="K10" s="23" t="n">
        <x:v>46240</x:v>
      </x:c>
      <x:c r="L10" s="23" t="n">
        <x:v>46204</x:v>
      </x:c>
      <x:c r="M10" s="23" t="n">
        <x:v>46234</x:v>
      </x:c>
      <x:c r="N10" s="23" t="n">
        <x:v>2</x:v>
      </x:c>
      <x:c r="O10" s="23" t="n">
        <x:v>46210</x:v>
      </x:c>
      <x:c r="P10" s="18" t="str">
        <x:v>Fee</x:v>
      </x:c>
      <x:c r="Q10" s="18" t="str">
        <x:v>L520</x:v>
      </x:c>
      <x:c r="R10" s="18" t="str">
        <x:v>A106</x:v>
      </x:c>
      <x:c r="S10" s="18" t="str"/>
      <x:c r="T10" s="18" t="str">
        <x:v>Sarah Delgado</x:v>
      </x:c>
      <x:c r="U10" s="18" t="str">
        <x:v>Associate</x:v>
      </x:c>
      <x:c r="V10" s="18" t="n">
        <x:v>5</x:v>
      </x:c>
      <x:c r="W10" s="24" t="n">
        <x:v>20</x:v>
      </x:c>
      <x:c r="X10" s="25" t="n">
        <x:v>575</x:v>
      </x:c>
      <x:c r="Y10" s="25" t="n">
        <x:v>11500</x:v>
      </x:c>
      <x:c r="Z10" s="24" t="n">
        <x:v>20</x:v>
      </x:c>
      <x:c r="AA10" s="25" t="n">
        <x:v>546.25</x:v>
      </x:c>
      <x:c r="AB10" s="25" t="n">
        <x:v>10925</x:v>
      </x:c>
      <x:c r="AC10" s="25" t="str">
        <x:v>Conduct witness interviews and prepare interview memoranda</x:v>
      </x:c>
      <x:c r="AD10" s="25" t="str">
        <x:v>Approved</x:v>
      </x:c>
      <x:c r="AE10" s="25" t="n">
        <x:v>49707</x:v>
      </x:c>
      <x:c r="AF10" s="25" t="n">
        <x:v>48000</x:v>
      </x:c>
      <x:c r="AG10" s="26" t="str">
        <x:v>Hourly; 5% professional-fee discount</x:v>
      </x:c>
      <x:c r="AH10" s="18" t="str">
        <x:v>USD</x:v>
      </x:c>
    </x:row>
    <x:row r="11">
      <x:c r="A11" s="18" t="str">
        <x:v>BF-INV-960146</x:v>
      </x:c>
      <x:c r="B11" s="18" t="str">
        <x:v>HS-2026-0788</x:v>
      </x:c>
      <x:c r="C11" s="18" t="str">
        <x:v>Harmon &amp; Slate LLP</x:v>
      </x:c>
      <x:c r="D11" s="18" t="str">
        <x:v>HS-EMP-14</x:v>
      </x:c>
      <x:c r="E11" s="18" t="str">
        <x:v>EMP-3108</x:v>
      </x:c>
      <x:c r="F11" s="18" t="str">
        <x:v>Workplace Investigation</x:v>
      </x:c>
      <x:c r="G11" s="18" t="str">
        <x:v>Employment</x:v>
      </x:c>
      <x:c r="H11" s="18" t="str">
        <x:v>EMP-3108</x:v>
      </x:c>
      <x:c r="I11" s="18" t="str">
        <x:v>Legal - Employment</x:v>
      </x:c>
      <x:c r="J11" s="18" t="str">
        <x:v>Northstar Health Systems, Inc. (US)</x:v>
      </x:c>
      <x:c r="K11" s="23" t="n">
        <x:v>46240</x:v>
      </x:c>
      <x:c r="L11" s="23" t="n">
        <x:v>46204</x:v>
      </x:c>
      <x:c r="M11" s="23" t="n">
        <x:v>46234</x:v>
      </x:c>
      <x:c r="N11" s="23" t="n">
        <x:v>3</x:v>
      </x:c>
      <x:c r="O11" s="23" t="n">
        <x:v>46217</x:v>
      </x:c>
      <x:c r="P11" s="18" t="str">
        <x:v>Fee</x:v>
      </x:c>
      <x:c r="Q11" s="18" t="str">
        <x:v>L520</x:v>
      </x:c>
      <x:c r="R11" s="18" t="str">
        <x:v>A106</x:v>
      </x:c>
      <x:c r="S11" s="18" t="str"/>
      <x:c r="T11" s="18" t="str">
        <x:v>Sarah Delgado</x:v>
      </x:c>
      <x:c r="U11" s="18" t="str">
        <x:v>Associate</x:v>
      </x:c>
      <x:c r="V11" s="18" t="n">
        <x:v>5</x:v>
      </x:c>
      <x:c r="W11" s="24" t="n">
        <x:v>18</x:v>
      </x:c>
      <x:c r="X11" s="25" t="n">
        <x:v>575</x:v>
      </x:c>
      <x:c r="Y11" s="25" t="n">
        <x:v>10350</x:v>
      </x:c>
      <x:c r="Z11" s="24" t="n">
        <x:v>18</x:v>
      </x:c>
      <x:c r="AA11" s="25" t="n">
        <x:v>546.25</x:v>
      </x:c>
      <x:c r="AB11" s="25" t="n">
        <x:v>9832.5</x:v>
      </x:c>
      <x:c r="AC11" s="25" t="str">
        <x:v>Conduct remaining interviews and credibility assessment</x:v>
      </x:c>
      <x:c r="AD11" s="25" t="str">
        <x:v>Approved</x:v>
      </x:c>
      <x:c r="AE11" s="25" t="n">
        <x:v>49707</x:v>
      </x:c>
      <x:c r="AF11" s="25" t="n">
        <x:v>48000</x:v>
      </x:c>
      <x:c r="AG11" s="26" t="str">
        <x:v>Hourly; 5% professional-fee discount</x:v>
      </x:c>
      <x:c r="AH11" s="18" t="str">
        <x:v>USD</x:v>
      </x:c>
    </x:row>
    <x:row r="12">
      <x:c r="A12" s="18" t="str">
        <x:v>BF-INV-960146</x:v>
      </x:c>
      <x:c r="B12" s="18" t="str">
        <x:v>HS-2026-0788</x:v>
      </x:c>
      <x:c r="C12" s="18" t="str">
        <x:v>Harmon &amp; Slate LLP</x:v>
      </x:c>
      <x:c r="D12" s="18" t="str">
        <x:v>HS-EMP-14</x:v>
      </x:c>
      <x:c r="E12" s="18" t="str">
        <x:v>EMP-3108</x:v>
      </x:c>
      <x:c r="F12" s="18" t="str">
        <x:v>Workplace Investigation</x:v>
      </x:c>
      <x:c r="G12" s="18" t="str">
        <x:v>Employment</x:v>
      </x:c>
      <x:c r="H12" s="18" t="str">
        <x:v>EMP-3108</x:v>
      </x:c>
      <x:c r="I12" s="18" t="str">
        <x:v>Legal - Employment</x:v>
      </x:c>
      <x:c r="J12" s="18" t="str">
        <x:v>Northstar Health Systems, Inc. (US)</x:v>
      </x:c>
      <x:c r="K12" s="23" t="n">
        <x:v>46240</x:v>
      </x:c>
      <x:c r="L12" s="23" t="n">
        <x:v>46204</x:v>
      </x:c>
      <x:c r="M12" s="23" t="n">
        <x:v>46234</x:v>
      </x:c>
      <x:c r="N12" s="23" t="n">
        <x:v>4</x:v>
      </x:c>
      <x:c r="O12" s="23" t="n">
        <x:v>46224</x:v>
      </x:c>
      <x:c r="P12" s="18" t="str">
        <x:v>Fee</x:v>
      </x:c>
      <x:c r="Q12" s="18" t="str">
        <x:v>L530</x:v>
      </x:c>
      <x:c r="R12" s="18" t="str">
        <x:v>A103</x:v>
      </x:c>
      <x:c r="S12" s="18" t="str"/>
      <x:c r="T12" s="18" t="str">
        <x:v>Leo Martin</x:v>
      </x:c>
      <x:c r="U12" s="18" t="str">
        <x:v>Associate</x:v>
      </x:c>
      <x:c r="V12" s="18" t="n">
        <x:v>4</x:v>
      </x:c>
      <x:c r="W12" s="24" t="n">
        <x:v>22</x:v>
      </x:c>
      <x:c r="X12" s="25" t="n">
        <x:v>575</x:v>
      </x:c>
      <x:c r="Y12" s="25" t="n">
        <x:v>12650</x:v>
      </x:c>
      <x:c r="Z12" s="24" t="n">
        <x:v>22</x:v>
      </x:c>
      <x:c r="AA12" s="25" t="n">
        <x:v>546.25</x:v>
      </x:c>
      <x:c r="AB12" s="25" t="n">
        <x:v>12017.5</x:v>
      </x:c>
      <x:c r="AC12" s="25" t="str">
        <x:v>Draft investigation report and findings summary</x:v>
      </x:c>
      <x:c r="AD12" s="25" t="str">
        <x:v>Approved</x:v>
      </x:c>
      <x:c r="AE12" s="25" t="n">
        <x:v>49707</x:v>
      </x:c>
      <x:c r="AF12" s="25" t="n">
        <x:v>48000</x:v>
      </x:c>
      <x:c r="AG12" s="26" t="str">
        <x:v>Hourly; 5% professional-fee discount</x:v>
      </x:c>
      <x:c r="AH12" s="18" t="str">
        <x:v>USD</x:v>
      </x:c>
    </x:row>
    <x:row r="13">
      <x:c r="A13" s="18" t="str">
        <x:v>BF-INV-960146</x:v>
      </x:c>
      <x:c r="B13" s="18" t="str">
        <x:v>HS-2026-0788</x:v>
      </x:c>
      <x:c r="C13" s="18" t="str">
        <x:v>Harmon &amp; Slate LLP</x:v>
      </x:c>
      <x:c r="D13" s="18" t="str">
        <x:v>HS-EMP-14</x:v>
      </x:c>
      <x:c r="E13" s="18" t="str">
        <x:v>EMP-3108</x:v>
      </x:c>
      <x:c r="F13" s="18" t="str">
        <x:v>Workplace Investigation</x:v>
      </x:c>
      <x:c r="G13" s="18" t="str">
        <x:v>Employment</x:v>
      </x:c>
      <x:c r="H13" s="18" t="str">
        <x:v>EMP-3108</x:v>
      </x:c>
      <x:c r="I13" s="18" t="str">
        <x:v>Legal - Employment</x:v>
      </x:c>
      <x:c r="J13" s="18" t="str">
        <x:v>Northstar Health Systems, Inc. (US)</x:v>
      </x:c>
      <x:c r="K13" s="23" t="n">
        <x:v>46240</x:v>
      </x:c>
      <x:c r="L13" s="23" t="n">
        <x:v>46204</x:v>
      </x:c>
      <x:c r="M13" s="23" t="n">
        <x:v>46234</x:v>
      </x:c>
      <x:c r="N13" s="23" t="n">
        <x:v>5</x:v>
      </x:c>
      <x:c r="O13" s="23" t="n">
        <x:v>46213</x:v>
      </x:c>
      <x:c r="P13" s="18" t="str">
        <x:v>Fee</x:v>
      </x:c>
      <x:c r="Q13" s="18" t="str">
        <x:v>L540</x:v>
      </x:c>
      <x:c r="R13" s="18" t="str">
        <x:v>A104</x:v>
      </x:c>
      <x:c r="S13" s="18" t="str"/>
      <x:c r="T13" s="18" t="str">
        <x:v>Mina Cole</x:v>
      </x:c>
      <x:c r="U13" s="18" t="str">
        <x:v>Paralegal</x:v>
      </x:c>
      <x:c r="V13" s="18" t="n">
        <x:v>7</x:v>
      </x:c>
      <x:c r="W13" s="24" t="n">
        <x:v>16</x:v>
      </x:c>
      <x:c r="X13" s="25" t="n">
        <x:v>285</x:v>
      </x:c>
      <x:c r="Y13" s="25" t="n">
        <x:v>4560</x:v>
      </x:c>
      <x:c r="Z13" s="24" t="n">
        <x:v>16</x:v>
      </x:c>
      <x:c r="AA13" s="25" t="n">
        <x:v>270.75</x:v>
      </x:c>
      <x:c r="AB13" s="25" t="n">
        <x:v>4332</x:v>
      </x:c>
      <x:c r="AC13" s="25" t="str">
        <x:v>Create evidence index and maintain interview exhibit log</x:v>
      </x:c>
      <x:c r="AD13" s="25" t="str">
        <x:v>Approved</x:v>
      </x:c>
      <x:c r="AE13" s="25" t="n">
        <x:v>49707</x:v>
      </x:c>
      <x:c r="AF13" s="25" t="n">
        <x:v>48000</x:v>
      </x:c>
      <x:c r="AG13" s="26" t="str">
        <x:v>Hourly; 5% professional-fee discount</x:v>
      </x:c>
      <x:c r="AH13" s="18" t="str">
        <x:v>USD</x:v>
      </x:c>
    </x:row>
    <x:row r="14">
      <x:c r="A14" s="18" t="str">
        <x:v>BF-INV-960146</x:v>
      </x:c>
      <x:c r="B14" s="18" t="str">
        <x:v>HS-2026-0788</x:v>
      </x:c>
      <x:c r="C14" s="18" t="str">
        <x:v>Harmon &amp; Slate LLP</x:v>
      </x:c>
      <x:c r="D14" s="18" t="str">
        <x:v>HS-EMP-14</x:v>
      </x:c>
      <x:c r="E14" s="18" t="str">
        <x:v>EMP-3108</x:v>
      </x:c>
      <x:c r="F14" s="18" t="str">
        <x:v>Workplace Investigation</x:v>
      </x:c>
      <x:c r="G14" s="18" t="str">
        <x:v>Employment</x:v>
      </x:c>
      <x:c r="H14" s="18" t="str">
        <x:v>EMP-3108</x:v>
      </x:c>
      <x:c r="I14" s="18" t="str">
        <x:v>Legal - Employment</x:v>
      </x:c>
      <x:c r="J14" s="18" t="str">
        <x:v>Northstar Health Systems, Inc. (US)</x:v>
      </x:c>
      <x:c r="K14" s="23" t="n">
        <x:v>46240</x:v>
      </x:c>
      <x:c r="L14" s="23" t="n">
        <x:v>46204</x:v>
      </x:c>
      <x:c r="M14" s="23" t="n">
        <x:v>46234</x:v>
      </x:c>
      <x:c r="N14" s="23" t="n">
        <x:v>6</x:v>
      </x:c>
      <x:c r="O14" s="23" t="n">
        <x:v>46225</x:v>
      </x:c>
      <x:c r="P14" s="18" t="str">
        <x:v>Expense</x:v>
      </x:c>
      <x:c r="Q14" s="18" t="str"/>
      <x:c r="R14" s="18" t="str"/>
      <x:c r="S14" s="18" t="str">
        <x:v>E109</x:v>
      </x:c>
      <x:c r="T14" s="18" t="str"/>
      <x:c r="U14" s="18" t="str"/>
      <x:c r="V14" s="18" t="str"/>
      <x:c r="W14" s="24" t="n">
        <x:v>1</x:v>
      </x:c>
      <x:c r="X14" s="25" t="n">
        <x:v>1200</x:v>
      </x:c>
      <x:c r="Y14" s="25" t="n">
        <x:v>1200</x:v>
      </x:c>
      <x:c r="Z14" s="24" t="n">
        <x:v>1</x:v>
      </x:c>
      <x:c r="AA14" s="25" t="n">
        <x:v>1200</x:v>
      </x:c>
      <x:c r="AB14" s="25" t="n">
        <x:v>1200</x:v>
      </x:c>
      <x:c r="AC14" s="25" t="str">
        <x:v>Travel and transcript charges</x:v>
      </x:c>
      <x:c r="AD14" s="25" t="str">
        <x:v>Approved</x:v>
      </x:c>
      <x:c r="AE14" s="25" t="n">
        <x:v>49707</x:v>
      </x:c>
      <x:c r="AF14" s="25" t="n">
        <x:v>48000</x:v>
      </x:c>
      <x:c r="AG14" s="26" t="str">
        <x:v>Hourly; 5% professional-fee discount</x:v>
      </x:c>
      <x:c r="AH14" s="18" t="str">
        <x:v>USD</x:v>
      </x:c>
    </x:row>
    <x:row r="15">
      <x:c r="A15" s="18" t="str">
        <x:v>BF-INV-960203</x:v>
      </x:c>
      <x:c r="B15" s="18" t="str">
        <x:v>RCK-2026-0744</x:v>
      </x:c>
      <x:c r="C15" s="18" t="str">
        <x:v>Reyes Chen Kaplan</x:v>
      </x:c>
      <x:c r="D15" s="18" t="str">
        <x:v>RCK-COM-05</x:v>
      </x:c>
      <x:c r="E15" s="18" t="str">
        <x:v>COM-5520</x:v>
      </x:c>
      <x:c r="F15" s="18" t="str">
        <x:v>Contract Portfolio Remediation</x:v>
      </x:c>
      <x:c r="G15" s="18" t="str">
        <x:v>Commercial Contracts</x:v>
      </x:c>
      <x:c r="H15" s="18" t="str">
        <x:v>COM-5520</x:v>
      </x:c>
      <x:c r="I15" s="18" t="str">
        <x:v>Legal - Commercial</x:v>
      </x:c>
      <x:c r="J15" s="18" t="str">
        <x:v>Northstar Health Systems, Inc. (US)</x:v>
      </x:c>
      <x:c r="K15" s="23" t="n">
        <x:v>46240</x:v>
      </x:c>
      <x:c r="L15" s="23" t="n">
        <x:v>46204</x:v>
      </x:c>
      <x:c r="M15" s="23" t="n">
        <x:v>46234</x:v>
      </x:c>
      <x:c r="N15" s="23" t="n">
        <x:v>1</x:v>
      </x:c>
      <x:c r="O15" s="23" t="n">
        <x:v>46204</x:v>
      </x:c>
      <x:c r="P15" s="18" t="str">
        <x:v>Fee</x:v>
      </x:c>
      <x:c r="Q15" s="18" t="str">
        <x:v>L190</x:v>
      </x:c>
      <x:c r="R15" s="18" t="str">
        <x:v>A101</x:v>
      </x:c>
      <x:c r="S15" s="18" t="str"/>
      <x:c r="T15" s="18" t="str">
        <x:v>Cheryl Kaplan</x:v>
      </x:c>
      <x:c r="U15" s="18" t="str">
        <x:v>Partner</x:v>
      </x:c>
      <x:c r="V15" s="18" t="n">
        <x:v>20</x:v>
      </x:c>
      <x:c r="W15" s="24" t="n">
        <x:v>6</x:v>
      </x:c>
      <x:c r="X15" s="25" t="n">
        <x:v>950</x:v>
      </x:c>
      <x:c r="Y15" s="25" t="n">
        <x:v>5700</x:v>
      </x:c>
      <x:c r="Z15" s="24" t="n">
        <x:v>6</x:v>
      </x:c>
      <x:c r="AA15" s="25" t="n">
        <x:v>902.5</x:v>
      </x:c>
      <x:c r="AB15" s="25" t="n">
        <x:v>5415</x:v>
      </x:c>
      <x:c r="AC15" s="25" t="str">
        <x:v>Set remediation playbook and escalation criteria</x:v>
      </x:c>
      <x:c r="AD15" s="25" t="str">
        <x:v>Approved</x:v>
      </x:c>
      <x:c r="AE15" s="25" t="n">
        <x:v>57023.75</x:v>
      </x:c>
      <x:c r="AF15" s="25" t="n">
        <x:v>60000</x:v>
      </x:c>
      <x:c r="AG15" s="26" t="str">
        <x:v>Hourly; 5% portfolio discount</x:v>
      </x:c>
      <x:c r="AH15" s="18" t="str">
        <x:v>USD</x:v>
      </x:c>
    </x:row>
    <x:row r="16">
      <x:c r="A16" s="18" t="str">
        <x:v>BF-INV-960203</x:v>
      </x:c>
      <x:c r="B16" s="18" t="str">
        <x:v>RCK-2026-0744</x:v>
      </x:c>
      <x:c r="C16" s="18" t="str">
        <x:v>Reyes Chen Kaplan</x:v>
      </x:c>
      <x:c r="D16" s="18" t="str">
        <x:v>RCK-COM-05</x:v>
      </x:c>
      <x:c r="E16" s="18" t="str">
        <x:v>COM-5520</x:v>
      </x:c>
      <x:c r="F16" s="18" t="str">
        <x:v>Contract Portfolio Remediation</x:v>
      </x:c>
      <x:c r="G16" s="18" t="str">
        <x:v>Commercial Contracts</x:v>
      </x:c>
      <x:c r="H16" s="18" t="str">
        <x:v>COM-5520</x:v>
      </x:c>
      <x:c r="I16" s="18" t="str">
        <x:v>Legal - Commercial</x:v>
      </x:c>
      <x:c r="J16" s="18" t="str">
        <x:v>Northstar Health Systems, Inc. (US)</x:v>
      </x:c>
      <x:c r="K16" s="23" t="n">
        <x:v>46240</x:v>
      </x:c>
      <x:c r="L16" s="23" t="n">
        <x:v>46204</x:v>
      </x:c>
      <x:c r="M16" s="23" t="n">
        <x:v>46234</x:v>
      </x:c>
      <x:c r="N16" s="23" t="n">
        <x:v>2</x:v>
      </x:c>
      <x:c r="O16" s="23" t="n">
        <x:v>46207</x:v>
      </x:c>
      <x:c r="P16" s="18" t="str">
        <x:v>Fee</x:v>
      </x:c>
      <x:c r="Q16" s="18" t="str">
        <x:v>L190</x:v>
      </x:c>
      <x:c r="R16" s="18" t="str">
        <x:v>A104</x:v>
      </x:c>
      <x:c r="S16" s="18" t="str"/>
      <x:c r="T16" s="18" t="str">
        <x:v>Daniel Reyes</x:v>
      </x:c>
      <x:c r="U16" s="18" t="str">
        <x:v>Associate</x:v>
      </x:c>
      <x:c r="V16" s="18" t="n">
        <x:v>7</x:v>
      </x:c>
      <x:c r="W16" s="24" t="n">
        <x:v>30</x:v>
      </x:c>
      <x:c r="X16" s="25" t="n">
        <x:v>530</x:v>
      </x:c>
      <x:c r="Y16" s="25" t="n">
        <x:v>15900</x:v>
      </x:c>
      <x:c r="Z16" s="24" t="n">
        <x:v>30</x:v>
      </x:c>
      <x:c r="AA16" s="25" t="n">
        <x:v>503.5</x:v>
      </x:c>
      <x:c r="AB16" s="25" t="n">
        <x:v>15105</x:v>
      </x:c>
      <x:c r="AC16" s="25" t="str">
        <x:v>Review vendor agreements against approved playbook</x:v>
      </x:c>
      <x:c r="AD16" s="25" t="str">
        <x:v>Approved</x:v>
      </x:c>
      <x:c r="AE16" s="25" t="n">
        <x:v>57023.75</x:v>
      </x:c>
      <x:c r="AF16" s="25" t="n">
        <x:v>60000</x:v>
      </x:c>
      <x:c r="AG16" s="26" t="str">
        <x:v>Hourly; 5% portfolio discount</x:v>
      </x:c>
      <x:c r="AH16" s="18" t="str">
        <x:v>USD</x:v>
      </x:c>
    </x:row>
    <x:row r="17">
      <x:c r="A17" s="18" t="str">
        <x:v>BF-INV-960203</x:v>
      </x:c>
      <x:c r="B17" s="18" t="str">
        <x:v>RCK-2026-0744</x:v>
      </x:c>
      <x:c r="C17" s="18" t="str">
        <x:v>Reyes Chen Kaplan</x:v>
      </x:c>
      <x:c r="D17" s="18" t="str">
        <x:v>RCK-COM-05</x:v>
      </x:c>
      <x:c r="E17" s="18" t="str">
        <x:v>COM-5520</x:v>
      </x:c>
      <x:c r="F17" s="18" t="str">
        <x:v>Contract Portfolio Remediation</x:v>
      </x:c>
      <x:c r="G17" s="18" t="str">
        <x:v>Commercial Contracts</x:v>
      </x:c>
      <x:c r="H17" s="18" t="str">
        <x:v>COM-5520</x:v>
      </x:c>
      <x:c r="I17" s="18" t="str">
        <x:v>Legal - Commercial</x:v>
      </x:c>
      <x:c r="J17" s="18" t="str">
        <x:v>Northstar Health Systems, Inc. (US)</x:v>
      </x:c>
      <x:c r="K17" s="23" t="n">
        <x:v>46240</x:v>
      </x:c>
      <x:c r="L17" s="23" t="n">
        <x:v>46204</x:v>
      </x:c>
      <x:c r="M17" s="23" t="n">
        <x:v>46234</x:v>
      </x:c>
      <x:c r="N17" s="23" t="n">
        <x:v>3</x:v>
      </x:c>
      <x:c r="O17" s="23" t="n">
        <x:v>46214</x:v>
      </x:c>
      <x:c r="P17" s="18" t="str">
        <x:v>Fee</x:v>
      </x:c>
      <x:c r="Q17" s="18" t="str">
        <x:v>L190</x:v>
      </x:c>
      <x:c r="R17" s="18" t="str">
        <x:v>A104</x:v>
      </x:c>
      <x:c r="S17" s="18" t="str"/>
      <x:c r="T17" s="18" t="str">
        <x:v>Daniel Reyes</x:v>
      </x:c>
      <x:c r="U17" s="18" t="str">
        <x:v>Associate</x:v>
      </x:c>
      <x:c r="V17" s="18" t="n">
        <x:v>7</x:v>
      </x:c>
      <x:c r="W17" s="24" t="n">
        <x:v>30</x:v>
      </x:c>
      <x:c r="X17" s="25" t="n">
        <x:v>530</x:v>
      </x:c>
      <x:c r="Y17" s="25" t="n">
        <x:v>15900</x:v>
      </x:c>
      <x:c r="Z17" s="24" t="n">
        <x:v>30</x:v>
      </x:c>
      <x:c r="AA17" s="25" t="n">
        <x:v>503.5</x:v>
      </x:c>
      <x:c r="AB17" s="25" t="n">
        <x:v>15105</x:v>
      </x:c>
      <x:c r="AC17" s="25" t="str">
        <x:v>Continue clause review and prepare deviation notes</x:v>
      </x:c>
      <x:c r="AD17" s="25" t="str">
        <x:v>Approved</x:v>
      </x:c>
      <x:c r="AE17" s="25" t="n">
        <x:v>57023.75</x:v>
      </x:c>
      <x:c r="AF17" s="25" t="n">
        <x:v>60000</x:v>
      </x:c>
      <x:c r="AG17" s="26" t="str">
        <x:v>Hourly; 5% portfolio discount</x:v>
      </x:c>
      <x:c r="AH17" s="18" t="str">
        <x:v>USD</x:v>
      </x:c>
    </x:row>
    <x:row r="18">
      <x:c r="A18" s="18" t="str">
        <x:v>BF-INV-960203</x:v>
      </x:c>
      <x:c r="B18" s="18" t="str">
        <x:v>RCK-2026-0744</x:v>
      </x:c>
      <x:c r="C18" s="18" t="str">
        <x:v>Reyes Chen Kaplan</x:v>
      </x:c>
      <x:c r="D18" s="18" t="str">
        <x:v>RCK-COM-05</x:v>
      </x:c>
      <x:c r="E18" s="18" t="str">
        <x:v>COM-5520</x:v>
      </x:c>
      <x:c r="F18" s="18" t="str">
        <x:v>Contract Portfolio Remediation</x:v>
      </x:c>
      <x:c r="G18" s="18" t="str">
        <x:v>Commercial Contracts</x:v>
      </x:c>
      <x:c r="H18" s="18" t="str">
        <x:v>COM-5520</x:v>
      </x:c>
      <x:c r="I18" s="18" t="str">
        <x:v>Legal - Commercial</x:v>
      </x:c>
      <x:c r="J18" s="18" t="str">
        <x:v>Northstar Health Systems, Inc. (US)</x:v>
      </x:c>
      <x:c r="K18" s="23" t="n">
        <x:v>46240</x:v>
      </x:c>
      <x:c r="L18" s="23" t="n">
        <x:v>46204</x:v>
      </x:c>
      <x:c r="M18" s="23" t="n">
        <x:v>46234</x:v>
      </x:c>
      <x:c r="N18" s="23" t="n">
        <x:v>4</x:v>
      </x:c>
      <x:c r="O18" s="23" t="n">
        <x:v>46221</x:v>
      </x:c>
      <x:c r="P18" s="18" t="str">
        <x:v>Fee</x:v>
      </x:c>
      <x:c r="Q18" s="18" t="str">
        <x:v>L190</x:v>
      </x:c>
      <x:c r="R18" s="18" t="str">
        <x:v>A103</x:v>
      </x:c>
      <x:c r="S18" s="18" t="str"/>
      <x:c r="T18" s="18" t="str">
        <x:v>Nora Singh</x:v>
      </x:c>
      <x:c r="U18" s="18" t="str">
        <x:v>Associate</x:v>
      </x:c>
      <x:c r="V18" s="18" t="n">
        <x:v>5</x:v>
      </x:c>
      <x:c r="W18" s="24" t="n">
        <x:v>25</x:v>
      </x:c>
      <x:c r="X18" s="25" t="n">
        <x:v>530</x:v>
      </x:c>
      <x:c r="Y18" s="25" t="n">
        <x:v>13250</x:v>
      </x:c>
      <x:c r="Z18" s="24" t="n">
        <x:v>25</x:v>
      </x:c>
      <x:c r="AA18" s="25" t="n">
        <x:v>503.5</x:v>
      </x:c>
      <x:c r="AB18" s="25" t="n">
        <x:v>12587.5</x:v>
      </x:c>
      <x:c r="AC18" s="25" t="str">
        <x:v>Draft standardized amendments for high-risk deviations</x:v>
      </x:c>
      <x:c r="AD18" s="25" t="str">
        <x:v>Approved</x:v>
      </x:c>
      <x:c r="AE18" s="25" t="n">
        <x:v>57023.75</x:v>
      </x:c>
      <x:c r="AF18" s="25" t="n">
        <x:v>60000</x:v>
      </x:c>
      <x:c r="AG18" s="26" t="str">
        <x:v>Hourly; 5% portfolio discount</x:v>
      </x:c>
      <x:c r="AH18" s="18" t="str">
        <x:v>USD</x:v>
      </x:c>
    </x:row>
    <x:row r="19">
      <x:c r="A19" s="18" t="str">
        <x:v>BF-INV-960203</x:v>
      </x:c>
      <x:c r="B19" s="18" t="str">
        <x:v>RCK-2026-0744</x:v>
      </x:c>
      <x:c r="C19" s="18" t="str">
        <x:v>Reyes Chen Kaplan</x:v>
      </x:c>
      <x:c r="D19" s="18" t="str">
        <x:v>RCK-COM-05</x:v>
      </x:c>
      <x:c r="E19" s="18" t="str">
        <x:v>COM-5520</x:v>
      </x:c>
      <x:c r="F19" s="18" t="str">
        <x:v>Contract Portfolio Remediation</x:v>
      </x:c>
      <x:c r="G19" s="18" t="str">
        <x:v>Commercial Contracts</x:v>
      </x:c>
      <x:c r="H19" s="18" t="str">
        <x:v>COM-5520</x:v>
      </x:c>
      <x:c r="I19" s="18" t="str">
        <x:v>Legal - Commercial</x:v>
      </x:c>
      <x:c r="J19" s="18" t="str">
        <x:v>Northstar Health Systems, Inc. (US)</x:v>
      </x:c>
      <x:c r="K19" s="23" t="n">
        <x:v>46240</x:v>
      </x:c>
      <x:c r="L19" s="23" t="n">
        <x:v>46204</x:v>
      </x:c>
      <x:c r="M19" s="23" t="n">
        <x:v>46234</x:v>
      </x:c>
      <x:c r="N19" s="23" t="n">
        <x:v>5</x:v>
      </x:c>
      <x:c r="O19" s="23" t="n">
        <x:v>46209</x:v>
      </x:c>
      <x:c r="P19" s="18" t="str">
        <x:v>Fee</x:v>
      </x:c>
      <x:c r="Q19" s="18" t="str">
        <x:v>L190</x:v>
      </x:c>
      <x:c r="R19" s="18" t="str">
        <x:v>A104</x:v>
      </x:c>
      <x:c r="S19" s="18" t="str"/>
      <x:c r="T19" s="18" t="str">
        <x:v>Eli Park</x:v>
      </x:c>
      <x:c r="U19" s="18" t="str">
        <x:v>Paralegal</x:v>
      </x:c>
      <x:c r="V19" s="18" t="n">
        <x:v>6</x:v>
      </x:c>
      <x:c r="W19" s="24" t="n">
        <x:v>18</x:v>
      </x:c>
      <x:c r="X19" s="25" t="n">
        <x:v>265</x:v>
      </x:c>
      <x:c r="Y19" s="25" t="n">
        <x:v>4770</x:v>
      </x:c>
      <x:c r="Z19" s="24" t="n">
        <x:v>18</x:v>
      </x:c>
      <x:c r="AA19" s="25" t="n">
        <x:v>251.75</x:v>
      </x:c>
      <x:c r="AB19" s="25" t="n">
        <x:v>4531.5</x:v>
      </x:c>
      <x:c r="AC19" s="25" t="str">
        <x:v>Extract renewal, liability, and data-use clauses</x:v>
      </x:c>
      <x:c r="AD19" s="25" t="str">
        <x:v>Approved</x:v>
      </x:c>
      <x:c r="AE19" s="25" t="n">
        <x:v>57023.75</x:v>
      </x:c>
      <x:c r="AF19" s="25" t="n">
        <x:v>60000</x:v>
      </x:c>
      <x:c r="AG19" s="26" t="str">
        <x:v>Hourly; 5% portfolio discount</x:v>
      </x:c>
      <x:c r="AH19" s="18" t="str">
        <x:v>USD</x:v>
      </x:c>
    </x:row>
    <x:row r="20">
      <x:c r="A20" s="18" t="str">
        <x:v>BF-INV-960203</x:v>
      </x:c>
      <x:c r="B20" s="18" t="str">
        <x:v>RCK-2026-0744</x:v>
      </x:c>
      <x:c r="C20" s="18" t="str">
        <x:v>Reyes Chen Kaplan</x:v>
      </x:c>
      <x:c r="D20" s="18" t="str">
        <x:v>RCK-COM-05</x:v>
      </x:c>
      <x:c r="E20" s="18" t="str">
        <x:v>COM-5520</x:v>
      </x:c>
      <x:c r="F20" s="18" t="str">
        <x:v>Contract Portfolio Remediation</x:v>
      </x:c>
      <x:c r="G20" s="18" t="str">
        <x:v>Commercial Contracts</x:v>
      </x:c>
      <x:c r="H20" s="18" t="str">
        <x:v>COM-5520</x:v>
      </x:c>
      <x:c r="I20" s="18" t="str">
        <x:v>Legal - Commercial</x:v>
      </x:c>
      <x:c r="J20" s="18" t="str">
        <x:v>Northstar Health Systems, Inc. (US)</x:v>
      </x:c>
      <x:c r="K20" s="23" t="n">
        <x:v>46240</x:v>
      </x:c>
      <x:c r="L20" s="23" t="n">
        <x:v>46204</x:v>
      </x:c>
      <x:c r="M20" s="23" t="n">
        <x:v>46234</x:v>
      </x:c>
      <x:c r="N20" s="23" t="n">
        <x:v>6</x:v>
      </x:c>
      <x:c r="O20" s="23" t="n">
        <x:v>46223</x:v>
      </x:c>
      <x:c r="P20" s="18" t="str">
        <x:v>Fee</x:v>
      </x:c>
      <x:c r="Q20" s="18" t="str">
        <x:v>L190</x:v>
      </x:c>
      <x:c r="R20" s="18" t="str">
        <x:v>A104</x:v>
      </x:c>
      <x:c r="S20" s="18" t="str"/>
      <x:c r="T20" s="18" t="str">
        <x:v>Eli Park</x:v>
      </x:c>
      <x:c r="U20" s="18" t="str">
        <x:v>Paralegal</x:v>
      </x:c>
      <x:c r="V20" s="18" t="n">
        <x:v>6</x:v>
      </x:c>
      <x:c r="W20" s="24" t="n">
        <x:v>17</x:v>
      </x:c>
      <x:c r="X20" s="25" t="n">
        <x:v>265</x:v>
      </x:c>
      <x:c r="Y20" s="25" t="n">
        <x:v>4505</x:v>
      </x:c>
      <x:c r="Z20" s="24" t="n">
        <x:v>17</x:v>
      </x:c>
      <x:c r="AA20" s="25" t="n">
        <x:v>251.75</x:v>
      </x:c>
      <x:c r="AB20" s="25" t="n">
        <x:v>4279.75</x:v>
      </x:c>
      <x:c r="AC20" s="25" t="str">
        <x:v>Update contract tracker and route amendments for signature</x:v>
      </x:c>
      <x:c r="AD20" s="25" t="str">
        <x:v>Approved</x:v>
      </x:c>
      <x:c r="AE20" s="25" t="n">
        <x:v>57023.75</x:v>
      </x:c>
      <x:c r="AF20" s="25" t="n">
        <x:v>60000</x:v>
      </x:c>
      <x:c r="AG20" s="26" t="str">
        <x:v>Hourly; 5% portfolio discount</x:v>
      </x:c>
      <x:c r="AH20" s="18" t="str">
        <x:v>USD</x:v>
      </x:c>
    </x:row>
    <x:row r="21">
      <x:c r="A21" s="18" t="str">
        <x:v>BF-INV-960281</x:v>
      </x:c>
      <x:c r="B21" s="18" t="str">
        <x:v>WB-2026-0721</x:v>
      </x:c>
      <x:c r="C21" s="18" t="str">
        <x:v>Whitfield Bosch</x:v>
      </x:c>
      <x:c r="D21" s="18" t="str">
        <x:v>WB-LIT-22</x:v>
      </x:c>
      <x:c r="E21" s="18" t="str">
        <x:v>LIT-7784</x:v>
      </x:c>
      <x:c r="F21" s="18" t="str">
        <x:v>Patent Litigation - Discovery Response</x:v>
      </x:c>
      <x:c r="G21" s="18" t="str">
        <x:v>Patent Litigation</x:v>
      </x:c>
      <x:c r="H21" s="18" t="str">
        <x:v>LIT-7784</x:v>
      </x:c>
      <x:c r="I21" s="18" t="str">
        <x:v>Legal - Litigation</x:v>
      </x:c>
      <x:c r="J21" s="18" t="str">
        <x:v>Northstar Health Systems, Inc. (US)</x:v>
      </x:c>
      <x:c r="K21" s="23" t="n">
        <x:v>46241</x:v>
      </x:c>
      <x:c r="L21" s="23" t="n">
        <x:v>46204</x:v>
      </x:c>
      <x:c r="M21" s="23" t="n">
        <x:v>46234</x:v>
      </x:c>
      <x:c r="N21" s="23" t="n">
        <x:v>1</x:v>
      </x:c>
      <x:c r="O21" s="23" t="n">
        <x:v>46205</x:v>
      </x:c>
      <x:c r="P21" s="18" t="str">
        <x:v>Fee</x:v>
      </x:c>
      <x:c r="Q21" s="18" t="str">
        <x:v>L320</x:v>
      </x:c>
      <x:c r="R21" s="18" t="str">
        <x:v>A104</x:v>
      </x:c>
      <x:c r="S21" s="18" t="str"/>
      <x:c r="T21" s="18" t="str">
        <x:v>Elizabeth Harmon</x:v>
      </x:c>
      <x:c r="U21" s="18" t="str">
        <x:v>Partner</x:v>
      </x:c>
      <x:c r="V21" s="18" t="n">
        <x:v>22</x:v>
      </x:c>
      <x:c r="W21" s="24" t="n">
        <x:v>28</x:v>
      </x:c>
      <x:c r="X21" s="25" t="n">
        <x:v>1150</x:v>
      </x:c>
      <x:c r="Y21" s="25" t="n">
        <x:v>32200</x:v>
      </x:c>
      <x:c r="Z21" s="24" t="n">
        <x:v>28</x:v>
      </x:c>
      <x:c r="AA21" s="25" t="n">
        <x:v>1150</x:v>
      </x:c>
      <x:c r="AB21" s="25" t="n">
        <x:v>32200</x:v>
      </x:c>
      <x:c r="AC21" s="25" t="str">
        <x:v>First-pass responsiveness and privilege review of produced documents</x:v>
      </x:c>
      <x:c r="AD21" s="25" t="str">
        <x:v>Approved</x:v>
      </x:c>
      <x:c r="AE21" s="25" t="n">
        <x:v>145950</x:v>
      </x:c>
      <x:c r="AF21" s="25" t="n">
        <x:v>110000</x:v>
      </x:c>
      <x:c r="AG21" s="26" t="str">
        <x:v>Hourly with matter budget</x:v>
      </x:c>
      <x:c r="AH21" s="18" t="str">
        <x:v>USD</x:v>
      </x:c>
    </x:row>
    <x:row r="22">
      <x:c r="A22" s="18" t="str">
        <x:v>BF-INV-960281</x:v>
      </x:c>
      <x:c r="B22" s="18" t="str">
        <x:v>WB-2026-0721</x:v>
      </x:c>
      <x:c r="C22" s="18" t="str">
        <x:v>Whitfield Bosch</x:v>
      </x:c>
      <x:c r="D22" s="18" t="str">
        <x:v>WB-LIT-22</x:v>
      </x:c>
      <x:c r="E22" s="18" t="str">
        <x:v>LIT-7784</x:v>
      </x:c>
      <x:c r="F22" s="18" t="str">
        <x:v>Patent Litigation - Discovery Response</x:v>
      </x:c>
      <x:c r="G22" s="18" t="str">
        <x:v>Patent Litigation</x:v>
      </x:c>
      <x:c r="H22" s="18" t="str">
        <x:v>LIT-7784</x:v>
      </x:c>
      <x:c r="I22" s="18" t="str">
        <x:v>Legal - Litigation</x:v>
      </x:c>
      <x:c r="J22" s="18" t="str">
        <x:v>Northstar Health Systems, Inc. (US)</x:v>
      </x:c>
      <x:c r="K22" s="23" t="n">
        <x:v>46241</x:v>
      </x:c>
      <x:c r="L22" s="23" t="n">
        <x:v>46204</x:v>
      </x:c>
      <x:c r="M22" s="23" t="n">
        <x:v>46234</x:v>
      </x:c>
      <x:c r="N22" s="23" t="n">
        <x:v>2</x:v>
      </x:c>
      <x:c r="O22" s="23" t="n">
        <x:v>46211</x:v>
      </x:c>
      <x:c r="P22" s="18" t="str">
        <x:v>Fee</x:v>
      </x:c>
      <x:c r="Q22" s="18" t="str">
        <x:v>L320</x:v>
      </x:c>
      <x:c r="R22" s="18" t="str">
        <x:v>A104</x:v>
      </x:c>
      <x:c r="S22" s="18" t="str"/>
      <x:c r="T22" s="18" t="str">
        <x:v>Elizabeth Harmon</x:v>
      </x:c>
      <x:c r="U22" s="18" t="str">
        <x:v>Partner</x:v>
      </x:c>
      <x:c r="V22" s="18" t="n">
        <x:v>22</x:v>
      </x:c>
      <x:c r="W22" s="24" t="n">
        <x:v>27</x:v>
      </x:c>
      <x:c r="X22" s="25" t="n">
        <x:v>1150</x:v>
      </x:c>
      <x:c r="Y22" s="25" t="n">
        <x:v>31050</x:v>
      </x:c>
      <x:c r="Z22" s="24" t="n">
        <x:v>27</x:v>
      </x:c>
      <x:c r="AA22" s="25" t="n">
        <x:v>1150</x:v>
      </x:c>
      <x:c r="AB22" s="25" t="n">
        <x:v>31050</x:v>
      </x:c>
      <x:c r="AC22" s="25" t="str">
        <x:v>Continue first-pass responsiveness and privilege review</x:v>
      </x:c>
      <x:c r="AD22" s="25" t="str">
        <x:v>Approved</x:v>
      </x:c>
      <x:c r="AE22" s="25" t="n">
        <x:v>145950</x:v>
      </x:c>
      <x:c r="AF22" s="25" t="n">
        <x:v>110000</x:v>
      </x:c>
      <x:c r="AG22" s="26" t="str">
        <x:v>Hourly with matter budget</x:v>
      </x:c>
      <x:c r="AH22" s="18" t="str">
        <x:v>USD</x:v>
      </x:c>
    </x:row>
    <x:row r="23">
      <x:c r="A23" s="18" t="str">
        <x:v>BF-INV-960281</x:v>
      </x:c>
      <x:c r="B23" s="18" t="str">
        <x:v>WB-2026-0721</x:v>
      </x:c>
      <x:c r="C23" s="18" t="str">
        <x:v>Whitfield Bosch</x:v>
      </x:c>
      <x:c r="D23" s="18" t="str">
        <x:v>WB-LIT-22</x:v>
      </x:c>
      <x:c r="E23" s="18" t="str">
        <x:v>LIT-7784</x:v>
      </x:c>
      <x:c r="F23" s="18" t="str">
        <x:v>Patent Litigation - Discovery Response</x:v>
      </x:c>
      <x:c r="G23" s="18" t="str">
        <x:v>Patent Litigation</x:v>
      </x:c>
      <x:c r="H23" s="18" t="str">
        <x:v>LIT-7784</x:v>
      </x:c>
      <x:c r="I23" s="18" t="str">
        <x:v>Legal - Litigation</x:v>
      </x:c>
      <x:c r="J23" s="18" t="str">
        <x:v>Northstar Health Systems, Inc. (US)</x:v>
      </x:c>
      <x:c r="K23" s="23" t="n">
        <x:v>46241</x:v>
      </x:c>
      <x:c r="L23" s="23" t="n">
        <x:v>46204</x:v>
      </x:c>
      <x:c r="M23" s="23" t="n">
        <x:v>46234</x:v>
      </x:c>
      <x:c r="N23" s="23" t="n">
        <x:v>3</x:v>
      </x:c>
      <x:c r="O23" s="23" t="n">
        <x:v>46208</x:v>
      </x:c>
      <x:c r="P23" s="18" t="str">
        <x:v>Fee</x:v>
      </x:c>
      <x:c r="Q23" s="18" t="str">
        <x:v>L320</x:v>
      </x:c>
      <x:c r="R23" s="18" t="str">
        <x:v>A104</x:v>
      </x:c>
      <x:c r="S23" s="18" t="str"/>
      <x:c r="T23" s="18" t="str">
        <x:v>Marcus Castillo</x:v>
      </x:c>
      <x:c r="U23" s="18" t="str">
        <x:v>Partner</x:v>
      </x:c>
      <x:c r="V23" s="18" t="n">
        <x:v>18</x:v>
      </x:c>
      <x:c r="W23" s="24" t="n">
        <x:v>24</x:v>
      </x:c>
      <x:c r="X23" s="25" t="n">
        <x:v>1150</x:v>
      </x:c>
      <x:c r="Y23" s="25" t="n">
        <x:v>27600</x:v>
      </x:c>
      <x:c r="Z23" s="24" t="n">
        <x:v>24</x:v>
      </x:c>
      <x:c r="AA23" s="25" t="n">
        <x:v>1150</x:v>
      </x:c>
      <x:c r="AB23" s="25" t="n">
        <x:v>27600</x:v>
      </x:c>
      <x:c r="AC23" s="25" t="str">
        <x:v>First-pass review of technical production documents</x:v>
      </x:c>
      <x:c r="AD23" s="25" t="str">
        <x:v>Approved</x:v>
      </x:c>
      <x:c r="AE23" s="25" t="n">
        <x:v>145950</x:v>
      </x:c>
      <x:c r="AF23" s="25" t="n">
        <x:v>110000</x:v>
      </x:c>
      <x:c r="AG23" s="26" t="str">
        <x:v>Hourly with matter budget</x:v>
      </x:c>
      <x:c r="AH23" s="18" t="str">
        <x:v>USD</x:v>
      </x:c>
    </x:row>
    <x:row r="24">
      <x:c r="A24" s="18" t="str">
        <x:v>BF-INV-960281</x:v>
      </x:c>
      <x:c r="B24" s="18" t="str">
        <x:v>WB-2026-0721</x:v>
      </x:c>
      <x:c r="C24" s="18" t="str">
        <x:v>Whitfield Bosch</x:v>
      </x:c>
      <x:c r="D24" s="18" t="str">
        <x:v>WB-LIT-22</x:v>
      </x:c>
      <x:c r="E24" s="18" t="str">
        <x:v>LIT-7784</x:v>
      </x:c>
      <x:c r="F24" s="18" t="str">
        <x:v>Patent Litigation - Discovery Response</x:v>
      </x:c>
      <x:c r="G24" s="18" t="str">
        <x:v>Patent Litigation</x:v>
      </x:c>
      <x:c r="H24" s="18" t="str">
        <x:v>LIT-7784</x:v>
      </x:c>
      <x:c r="I24" s="18" t="str">
        <x:v>Legal - Litigation</x:v>
      </x:c>
      <x:c r="J24" s="18" t="str">
        <x:v>Northstar Health Systems, Inc. (US)</x:v>
      </x:c>
      <x:c r="K24" s="23" t="n">
        <x:v>46241</x:v>
      </x:c>
      <x:c r="L24" s="23" t="n">
        <x:v>46204</x:v>
      </x:c>
      <x:c r="M24" s="23" t="n">
        <x:v>46234</x:v>
      </x:c>
      <x:c r="N24" s="23" t="n">
        <x:v>4</x:v>
      </x:c>
      <x:c r="O24" s="23" t="n">
        <x:v>46215</x:v>
      </x:c>
      <x:c r="P24" s="18" t="str">
        <x:v>Fee</x:v>
      </x:c>
      <x:c r="Q24" s="18" t="str">
        <x:v>L320</x:v>
      </x:c>
      <x:c r="R24" s="18" t="str">
        <x:v>A104</x:v>
      </x:c>
      <x:c r="S24" s="18" t="str"/>
      <x:c r="T24" s="18" t="str">
        <x:v>Marcus Castillo</x:v>
      </x:c>
      <x:c r="U24" s="18" t="str">
        <x:v>Partner</x:v>
      </x:c>
      <x:c r="V24" s="18" t="n">
        <x:v>18</x:v>
      </x:c>
      <x:c r="W24" s="24" t="n">
        <x:v>24</x:v>
      </x:c>
      <x:c r="X24" s="25" t="n">
        <x:v>1150</x:v>
      </x:c>
      <x:c r="Y24" s="25" t="n">
        <x:v>27600</x:v>
      </x:c>
      <x:c r="Z24" s="24" t="n">
        <x:v>24</x:v>
      </x:c>
      <x:c r="AA24" s="25" t="n">
        <x:v>1150</x:v>
      </x:c>
      <x:c r="AB24" s="25" t="n">
        <x:v>27600</x:v>
      </x:c>
      <x:c r="AC24" s="25" t="str">
        <x:v>Continue first-pass review and tag privilege issues</x:v>
      </x:c>
      <x:c r="AD24" s="25" t="str">
        <x:v>Approved</x:v>
      </x:c>
      <x:c r="AE24" s="25" t="n">
        <x:v>145950</x:v>
      </x:c>
      <x:c r="AF24" s="25" t="n">
        <x:v>110000</x:v>
      </x:c>
      <x:c r="AG24" s="26" t="str">
        <x:v>Hourly with matter budget</x:v>
      </x:c>
      <x:c r="AH24" s="18" t="str">
        <x:v>USD</x:v>
      </x:c>
    </x:row>
    <x:row r="25">
      <x:c r="A25" s="18" t="str">
        <x:v>BF-INV-960281</x:v>
      </x:c>
      <x:c r="B25" s="18" t="str">
        <x:v>WB-2026-0721</x:v>
      </x:c>
      <x:c r="C25" s="18" t="str">
        <x:v>Whitfield Bosch</x:v>
      </x:c>
      <x:c r="D25" s="18" t="str">
        <x:v>WB-LIT-22</x:v>
      </x:c>
      <x:c r="E25" s="18" t="str">
        <x:v>LIT-7784</x:v>
      </x:c>
      <x:c r="F25" s="18" t="str">
        <x:v>Patent Litigation - Discovery Response</x:v>
      </x:c>
      <x:c r="G25" s="18" t="str">
        <x:v>Patent Litigation</x:v>
      </x:c>
      <x:c r="H25" s="18" t="str">
        <x:v>LIT-7784</x:v>
      </x:c>
      <x:c r="I25" s="18" t="str">
        <x:v>Legal - Litigation</x:v>
      </x:c>
      <x:c r="J25" s="18" t="str">
        <x:v>Northstar Health Systems, Inc. (US)</x:v>
      </x:c>
      <x:c r="K25" s="23" t="n">
        <x:v>46241</x:v>
      </x:c>
      <x:c r="L25" s="23" t="n">
        <x:v>46204</x:v>
      </x:c>
      <x:c r="M25" s="23" t="n">
        <x:v>46234</x:v>
      </x:c>
      <x:c r="N25" s="23" t="n">
        <x:v>5</x:v>
      </x:c>
      <x:c r="O25" s="23" t="n">
        <x:v>46218</x:v>
      </x:c>
      <x:c r="P25" s="18" t="str">
        <x:v>Fee</x:v>
      </x:c>
      <x:c r="Q25" s="18" t="str">
        <x:v>L320</x:v>
      </x:c>
      <x:c r="R25" s="18" t="str">
        <x:v>A104</x:v>
      </x:c>
      <x:c r="S25" s="18" t="str"/>
      <x:c r="T25" s="18" t="str">
        <x:v>Rina Owens</x:v>
      </x:c>
      <x:c r="U25" s="18" t="str">
        <x:v>Associate</x:v>
      </x:c>
      <x:c r="V25" s="18" t="n">
        <x:v>5</x:v>
      </x:c>
      <x:c r="W25" s="24" t="n">
        <x:v>18</x:v>
      </x:c>
      <x:c r="X25" s="25" t="n">
        <x:v>650</x:v>
      </x:c>
      <x:c r="Y25" s="25" t="n">
        <x:v>11700</x:v>
      </x:c>
      <x:c r="Z25" s="24" t="n">
        <x:v>18</x:v>
      </x:c>
      <x:c r="AA25" s="25" t="n">
        <x:v>650</x:v>
      </x:c>
      <x:c r="AB25" s="25" t="n">
        <x:v>11700</x:v>
      </x:c>
      <x:c r="AC25" s="25" t="str">
        <x:v>Review escalated documents and draft privilege notes</x:v>
      </x:c>
      <x:c r="AD25" s="25" t="str">
        <x:v>Approved</x:v>
      </x:c>
      <x:c r="AE25" s="25" t="n">
        <x:v>145950</x:v>
      </x:c>
      <x:c r="AF25" s="25" t="n">
        <x:v>110000</x:v>
      </x:c>
      <x:c r="AG25" s="26" t="str">
        <x:v>Hourly with matter budget</x:v>
      </x:c>
      <x:c r="AH25" s="18" t="str">
        <x:v>USD</x:v>
      </x:c>
    </x:row>
    <x:row r="26">
      <x:c r="A26" s="18" t="str">
        <x:v>BF-INV-960281</x:v>
      </x:c>
      <x:c r="B26" s="18" t="str">
        <x:v>WB-2026-0721</x:v>
      </x:c>
      <x:c r="C26" s="18" t="str">
        <x:v>Whitfield Bosch</x:v>
      </x:c>
      <x:c r="D26" s="18" t="str">
        <x:v>WB-LIT-22</x:v>
      </x:c>
      <x:c r="E26" s="18" t="str">
        <x:v>LIT-7784</x:v>
      </x:c>
      <x:c r="F26" s="18" t="str">
        <x:v>Patent Litigation - Discovery Response</x:v>
      </x:c>
      <x:c r="G26" s="18" t="str">
        <x:v>Patent Litigation</x:v>
      </x:c>
      <x:c r="H26" s="18" t="str">
        <x:v>LIT-7784</x:v>
      </x:c>
      <x:c r="I26" s="18" t="str">
        <x:v>Legal - Litigation</x:v>
      </x:c>
      <x:c r="J26" s="18" t="str">
        <x:v>Northstar Health Systems, Inc. (US)</x:v>
      </x:c>
      <x:c r="K26" s="23" t="n">
        <x:v>46241</x:v>
      </x:c>
      <x:c r="L26" s="23" t="n">
        <x:v>46204</x:v>
      </x:c>
      <x:c r="M26" s="23" t="n">
        <x:v>46234</x:v>
      </x:c>
      <x:c r="N26" s="23" t="n">
        <x:v>6</x:v>
      </x:c>
      <x:c r="O26" s="23" t="n">
        <x:v>46221</x:v>
      </x:c>
      <x:c r="P26" s="18" t="str">
        <x:v>Fee</x:v>
      </x:c>
      <x:c r="Q26" s="18" t="str">
        <x:v>L350</x:v>
      </x:c>
      <x:c r="R26" s="18" t="str">
        <x:v>A104</x:v>
      </x:c>
      <x:c r="S26" s="18" t="str"/>
      <x:c r="T26" s="18" t="str">
        <x:v>Tom Brooks</x:v>
      </x:c>
      <x:c r="U26" s="18" t="str">
        <x:v>Paralegal</x:v>
      </x:c>
      <x:c r="V26" s="18" t="n">
        <x:v>9</x:v>
      </x:c>
      <x:c r="W26" s="24" t="n">
        <x:v>20</x:v>
      </x:c>
      <x:c r="X26" s="25" t="n">
        <x:v>320</x:v>
      </x:c>
      <x:c r="Y26" s="25" t="n">
        <x:v>6400</x:v>
      </x:c>
      <x:c r="Z26" s="24" t="n">
        <x:v>20</x:v>
      </x:c>
      <x:c r="AA26" s="25" t="n">
        <x:v>320</x:v>
      </x:c>
      <x:c r="AB26" s="25" t="n">
        <x:v>6400</x:v>
      </x:c>
      <x:c r="AC26" s="25" t="str">
        <x:v>Prepare and quality-check privilege log</x:v>
      </x:c>
      <x:c r="AD26" s="25" t="str">
        <x:v>Approved</x:v>
      </x:c>
      <x:c r="AE26" s="25" t="n">
        <x:v>145950</x:v>
      </x:c>
      <x:c r="AF26" s="25" t="n">
        <x:v>110000</x:v>
      </x:c>
      <x:c r="AG26" s="26" t="str">
        <x:v>Hourly with matter budget</x:v>
      </x:c>
      <x:c r="AH26" s="18" t="str">
        <x:v>USD</x:v>
      </x:c>
    </x:row>
    <x:row r="27">
      <x:c r="A27" s="18" t="str">
        <x:v>BF-INV-960281</x:v>
      </x:c>
      <x:c r="B27" s="18" t="str">
        <x:v>WB-2026-0721</x:v>
      </x:c>
      <x:c r="C27" s="18" t="str">
        <x:v>Whitfield Bosch</x:v>
      </x:c>
      <x:c r="D27" s="18" t="str">
        <x:v>WB-LIT-22</x:v>
      </x:c>
      <x:c r="E27" s="18" t="str">
        <x:v>LIT-7784</x:v>
      </x:c>
      <x:c r="F27" s="18" t="str">
        <x:v>Patent Litigation - Discovery Response</x:v>
      </x:c>
      <x:c r="G27" s="18" t="str">
        <x:v>Patent Litigation</x:v>
      </x:c>
      <x:c r="H27" s="18" t="str">
        <x:v>LIT-7784</x:v>
      </x:c>
      <x:c r="I27" s="18" t="str">
        <x:v>Legal - Litigation</x:v>
      </x:c>
      <x:c r="J27" s="18" t="str">
        <x:v>Northstar Health Systems, Inc. (US)</x:v>
      </x:c>
      <x:c r="K27" s="23" t="n">
        <x:v>46241</x:v>
      </x:c>
      <x:c r="L27" s="23" t="n">
        <x:v>46204</x:v>
      </x:c>
      <x:c r="M27" s="23" t="n">
        <x:v>46234</x:v>
      </x:c>
      <x:c r="N27" s="23" t="n">
        <x:v>7</x:v>
      </x:c>
      <x:c r="O27" s="23" t="n">
        <x:v>46223</x:v>
      </x:c>
      <x:c r="P27" s="18" t="str">
        <x:v>Expense</x:v>
      </x:c>
      <x:c r="Q27" s="18" t="str"/>
      <x:c r="R27" s="18" t="str"/>
      <x:c r="S27" s="18" t="str">
        <x:v>E106</x:v>
      </x:c>
      <x:c r="T27" s="18" t="str"/>
      <x:c r="U27" s="18" t="str"/>
      <x:c r="V27" s="18" t="str"/>
      <x:c r="W27" s="24" t="n">
        <x:v>1</x:v>
      </x:c>
      <x:c r="X27" s="25" t="n">
        <x:v>8900</x:v>
      </x:c>
      <x:c r="Y27" s="25" t="n">
        <x:v>8900</x:v>
      </x:c>
      <x:c r="Z27" s="24" t="n">
        <x:v>1</x:v>
      </x:c>
      <x:c r="AA27" s="25" t="n">
        <x:v>8900</x:v>
      </x:c>
      <x:c r="AB27" s="25" t="n">
        <x:v>8900</x:v>
      </x:c>
      <x:c r="AC27" s="25" t="str">
        <x:v>E-discovery hosting and processing charges</x:v>
      </x:c>
      <x:c r="AD27" s="25" t="str">
        <x:v>Approved</x:v>
      </x:c>
      <x:c r="AE27" s="25" t="n">
        <x:v>145950</x:v>
      </x:c>
      <x:c r="AF27" s="25" t="n">
        <x:v>110000</x:v>
      </x:c>
      <x:c r="AG27" s="26" t="str">
        <x:v>Hourly with matter budget</x:v>
      </x:c>
      <x:c r="AH27" s="18" t="str">
        <x:v>USD</x:v>
      </x:c>
    </x:row>
    <x:row r="28">
      <x:c r="A28" s="18" t="str">
        <x:v>BF-INV-960281</x:v>
      </x:c>
      <x:c r="B28" s="18" t="str">
        <x:v>WB-2026-0721</x:v>
      </x:c>
      <x:c r="C28" s="18" t="str">
        <x:v>Whitfield Bosch</x:v>
      </x:c>
      <x:c r="D28" s="18" t="str">
        <x:v>WB-LIT-22</x:v>
      </x:c>
      <x:c r="E28" s="18" t="str">
        <x:v>LIT-7784</x:v>
      </x:c>
      <x:c r="F28" s="18" t="str">
        <x:v>Patent Litigation - Discovery Response</x:v>
      </x:c>
      <x:c r="G28" s="18" t="str">
        <x:v>Patent Litigation</x:v>
      </x:c>
      <x:c r="H28" s="18" t="str">
        <x:v>LIT-7784</x:v>
      </x:c>
      <x:c r="I28" s="18" t="str">
        <x:v>Legal - Litigation</x:v>
      </x:c>
      <x:c r="J28" s="18" t="str">
        <x:v>Northstar Health Systems, Inc. (US)</x:v>
      </x:c>
      <x:c r="K28" s="23" t="n">
        <x:v>46241</x:v>
      </x:c>
      <x:c r="L28" s="23" t="n">
        <x:v>46204</x:v>
      </x:c>
      <x:c r="M28" s="23" t="n">
        <x:v>46234</x:v>
      </x:c>
      <x:c r="N28" s="23" t="n">
        <x:v>8</x:v>
      </x:c>
      <x:c r="O28" s="23" t="n">
        <x:v>46225</x:v>
      </x:c>
      <x:c r="P28" s="18" t="str">
        <x:v>Expense</x:v>
      </x:c>
      <x:c r="Q28" s="18" t="str"/>
      <x:c r="R28" s="18" t="str"/>
      <x:c r="S28" s="18" t="str">
        <x:v>E107</x:v>
      </x:c>
      <x:c r="T28" s="18" t="str"/>
      <x:c r="U28" s="18" t="str"/>
      <x:c r="V28" s="18" t="str"/>
      <x:c r="W28" s="24" t="n">
        <x:v>1</x:v>
      </x:c>
      <x:c r="X28" s="25" t="n">
        <x:v>5500</x:v>
      </x:c>
      <x:c r="Y28" s="25" t="n">
        <x:v>5500</x:v>
      </x:c>
      <x:c r="Z28" s="24" t="n">
        <x:v>1</x:v>
      </x:c>
      <x:c r="AA28" s="25" t="n">
        <x:v>5500</x:v>
      </x:c>
      <x:c r="AB28" s="25" t="n">
        <x:v>5500</x:v>
      </x:c>
      <x:c r="AC28" s="25" t="str">
        <x:v>Technical expert document-review support</x:v>
      </x:c>
      <x:c r="AD28" s="25" t="str">
        <x:v>Approved</x:v>
      </x:c>
      <x:c r="AE28" s="25" t="n">
        <x:v>145950</x:v>
      </x:c>
      <x:c r="AF28" s="25" t="n">
        <x:v>110000</x:v>
      </x:c>
      <x:c r="AG28" s="26" t="str">
        <x:v>Hourly with matter budget</x:v>
      </x:c>
      <x:c r="AH28" s="18" t="str">
        <x:v>USD</x:v>
      </x:c>
    </x:row>
    <x:row r="29">
      <x:c r="A29" s="18" t="str">
        <x:v>BF-INV-960281</x:v>
      </x:c>
      <x:c r="B29" s="18" t="str">
        <x:v>WB-2026-0721</x:v>
      </x:c>
      <x:c r="C29" s="18" t="str">
        <x:v>Whitfield Bosch</x:v>
      </x:c>
      <x:c r="D29" s="18" t="str">
        <x:v>WB-LIT-22</x:v>
      </x:c>
      <x:c r="E29" s="18" t="str">
        <x:v>LIT-7784</x:v>
      </x:c>
      <x:c r="F29" s="18" t="str">
        <x:v>Patent Litigation - Discovery Response</x:v>
      </x:c>
      <x:c r="G29" s="18" t="str">
        <x:v>Patent Litigation</x:v>
      </x:c>
      <x:c r="H29" s="18" t="str">
        <x:v>LIT-7784</x:v>
      </x:c>
      <x:c r="I29" s="18" t="str">
        <x:v>Legal - Litigation</x:v>
      </x:c>
      <x:c r="J29" s="18" t="str">
        <x:v>Northstar Health Systems, Inc. (US)</x:v>
      </x:c>
      <x:c r="K29" s="23" t="n">
        <x:v>46241</x:v>
      </x:c>
      <x:c r="L29" s="23" t="n">
        <x:v>46204</x:v>
      </x:c>
      <x:c r="M29" s="23" t="n">
        <x:v>46234</x:v>
      </x:c>
      <x:c r="N29" s="23" t="n">
        <x:v>9</x:v>
      </x:c>
      <x:c r="O29" s="23" t="n">
        <x:v>46234</x:v>
      </x:c>
      <x:c r="P29" s="18" t="str">
        <x:v>Invoice Adjustment</x:v>
      </x:c>
      <x:c r="Q29" s="18" t="str"/>
      <x:c r="R29" s="18" t="str"/>
      <x:c r="S29" s="18" t="str"/>
      <x:c r="T29" s="18" t="str"/>
      <x:c r="U29" s="18" t="str"/>
      <x:c r="V29" s="18" t="str"/>
      <x:c r="W29" s="24" t="n">
        <x:v>1</x:v>
      </x:c>
      <x:c r="X29" s="25" t="n">
        <x:v>-5000</x:v>
      </x:c>
      <x:c r="Y29" s="25" t="n">
        <x:v>-5000</x:v>
      </x:c>
      <x:c r="Z29" s="24" t="n">
        <x:v>1</x:v>
      </x:c>
      <x:c r="AA29" s="25" t="n">
        <x:v>-5000</x:v>
      </x:c>
      <x:c r="AB29" s="25" t="n">
        <x:v>-5000</x:v>
      </x:c>
      <x:c r="AC29" s="25" t="str">
        <x:v>Courtesy credit applied after preliminary invoice review</x:v>
      </x:c>
      <x:c r="AD29" s="25" t="str">
        <x:v>Approved</x:v>
      </x:c>
      <x:c r="AE29" s="25" t="n">
        <x:v>145950</x:v>
      </x:c>
      <x:c r="AF29" s="25" t="n">
        <x:v>110000</x:v>
      </x:c>
      <x:c r="AG29" s="26" t="str">
        <x:v>Hourly with matter budget</x:v>
      </x:c>
      <x:c r="AH29" s="18" t="str">
        <x:v>USD</x:v>
      </x:c>
    </x:row>
    <x:row r="30">
      <x:c r="A30" s="18" t="str">
        <x:v>BF-INV-960315</x:v>
      </x:c>
      <x:c r="B30" s="18" t="str">
        <x:v>WB-2026-0724</x:v>
      </x:c>
      <x:c r="C30" s="18" t="str">
        <x:v>Whitfield Bosch</x:v>
      </x:c>
      <x:c r="D30" s="18" t="str">
        <x:v>WB-MA-09</x:v>
      </x:c>
      <x:c r="E30" s="18" t="str">
        <x:v>MA-9042</x:v>
      </x:c>
      <x:c r="F30" s="18" t="str">
        <x:v>Acquisition Due Diligence</x:v>
      </x:c>
      <x:c r="G30" s="18" t="str">
        <x:v>M&amp;A</x:v>
      </x:c>
      <x:c r="H30" s="18" t="str">
        <x:v>MA-9042</x:v>
      </x:c>
      <x:c r="I30" s="18" t="str">
        <x:v>Legal - Corporate</x:v>
      </x:c>
      <x:c r="J30" s="18" t="str">
        <x:v>Northstar Health Systems, Inc. (US)</x:v>
      </x:c>
      <x:c r="K30" s="23" t="n">
        <x:v>46241</x:v>
      </x:c>
      <x:c r="L30" s="23" t="n">
        <x:v>46204</x:v>
      </x:c>
      <x:c r="M30" s="23" t="n">
        <x:v>46234</x:v>
      </x:c>
      <x:c r="N30" s="23" t="n">
        <x:v>1</x:v>
      </x:c>
      <x:c r="O30" s="23" t="n">
        <x:v>46205</x:v>
      </x:c>
      <x:c r="P30" s="18" t="str">
        <x:v>Fee</x:v>
      </x:c>
      <x:c r="Q30" s="18" t="str">
        <x:v>L190</x:v>
      </x:c>
      <x:c r="R30" s="18" t="str">
        <x:v>A101</x:v>
      </x:c>
      <x:c r="S30" s="18" t="str"/>
      <x:c r="T30" s="18" t="str">
        <x:v>Marcus Castillo</x:v>
      </x:c>
      <x:c r="U30" s="18" t="str">
        <x:v>Partner</x:v>
      </x:c>
      <x:c r="V30" s="18" t="n">
        <x:v>18</x:v>
      </x:c>
      <x:c r="W30" s="24" t="n">
        <x:v>18</x:v>
      </x:c>
      <x:c r="X30" s="25" t="n">
        <x:v>1150</x:v>
      </x:c>
      <x:c r="Y30" s="25" t="n">
        <x:v>20700</x:v>
      </x:c>
      <x:c r="Z30" s="24" t="n">
        <x:v>18</x:v>
      </x:c>
      <x:c r="AA30" s="25" t="n">
        <x:v>1150</x:v>
      </x:c>
      <x:c r="AB30" s="25" t="n">
        <x:v>20700</x:v>
      </x:c>
      <x:c r="AC30" s="25" t="str">
        <x:v>Diligence strategy, issue escalation, and deal-team calls</x:v>
      </x:c>
      <x:c r="AD30" s="25" t="str">
        <x:v>Approved</x:v>
      </x:c>
      <x:c r="AE30" s="25" t="n">
        <x:v>120600</x:v>
      </x:c>
      <x:c r="AF30" s="25" t="n">
        <x:v>125000</x:v>
      </x:c>
      <x:c r="AG30" s="26" t="str">
        <x:v>Hourly with matter budget</x:v>
      </x:c>
      <x:c r="AH30" s="18" t="str">
        <x:v>USD</x:v>
      </x:c>
    </x:row>
    <x:row r="31">
      <x:c r="A31" s="18" t="str">
        <x:v>BF-INV-960315</x:v>
      </x:c>
      <x:c r="B31" s="18" t="str">
        <x:v>WB-2026-0724</x:v>
      </x:c>
      <x:c r="C31" s="18" t="str">
        <x:v>Whitfield Bosch</x:v>
      </x:c>
      <x:c r="D31" s="18" t="str">
        <x:v>WB-MA-09</x:v>
      </x:c>
      <x:c r="E31" s="18" t="str">
        <x:v>MA-9042</x:v>
      </x:c>
      <x:c r="F31" s="18" t="str">
        <x:v>Acquisition Due Diligence</x:v>
      </x:c>
      <x:c r="G31" s="18" t="str">
        <x:v>M&amp;A</x:v>
      </x:c>
      <x:c r="H31" s="18" t="str">
        <x:v>MA-9042</x:v>
      </x:c>
      <x:c r="I31" s="18" t="str">
        <x:v>Legal - Corporate</x:v>
      </x:c>
      <x:c r="J31" s="18" t="str">
        <x:v>Northstar Health Systems, Inc. (US)</x:v>
      </x:c>
      <x:c r="K31" s="23" t="n">
        <x:v>46241</x:v>
      </x:c>
      <x:c r="L31" s="23" t="n">
        <x:v>46204</x:v>
      </x:c>
      <x:c r="M31" s="23" t="n">
        <x:v>46234</x:v>
      </x:c>
      <x:c r="N31" s="23" t="n">
        <x:v>2</x:v>
      </x:c>
      <x:c r="O31" s="23" t="n">
        <x:v>46207</x:v>
      </x:c>
      <x:c r="P31" s="18" t="str">
        <x:v>Fee</x:v>
      </x:c>
      <x:c r="Q31" s="18" t="str">
        <x:v>L190</x:v>
      </x:c>
      <x:c r="R31" s="18" t="str">
        <x:v>A104</x:v>
      </x:c>
      <x:c r="S31" s="18" t="str"/>
      <x:c r="T31" s="18" t="str">
        <x:v>Rina Owens</x:v>
      </x:c>
      <x:c r="U31" s="18" t="str">
        <x:v>Associate</x:v>
      </x:c>
      <x:c r="V31" s="18" t="n">
        <x:v>5</x:v>
      </x:c>
      <x:c r="W31" s="24" t="n">
        <x:v>45</x:v>
      </x:c>
      <x:c r="X31" s="25" t="n">
        <x:v>650</x:v>
      </x:c>
      <x:c r="Y31" s="25" t="n">
        <x:v>29250</x:v>
      </x:c>
      <x:c r="Z31" s="24" t="n">
        <x:v>45</x:v>
      </x:c>
      <x:c r="AA31" s="25" t="n">
        <x:v>650</x:v>
      </x:c>
      <x:c r="AB31" s="25" t="n">
        <x:v>29250</x:v>
      </x:c>
      <x:c r="AC31" s="25" t="str">
        <x:v>Review material customer and supplier contracts</x:v>
      </x:c>
      <x:c r="AD31" s="25" t="str">
        <x:v>Approved</x:v>
      </x:c>
      <x:c r="AE31" s="25" t="n">
        <x:v>120600</x:v>
      </x:c>
      <x:c r="AF31" s="25" t="n">
        <x:v>125000</x:v>
      </x:c>
      <x:c r="AG31" s="26" t="str">
        <x:v>Hourly with matter budget</x:v>
      </x:c>
      <x:c r="AH31" s="18" t="str">
        <x:v>USD</x:v>
      </x:c>
    </x:row>
    <x:row r="32">
      <x:c r="A32" s="18" t="str">
        <x:v>BF-INV-960315</x:v>
      </x:c>
      <x:c r="B32" s="18" t="str">
        <x:v>WB-2026-0724</x:v>
      </x:c>
      <x:c r="C32" s="18" t="str">
        <x:v>Whitfield Bosch</x:v>
      </x:c>
      <x:c r="D32" s="18" t="str">
        <x:v>WB-MA-09</x:v>
      </x:c>
      <x:c r="E32" s="18" t="str">
        <x:v>MA-9042</x:v>
      </x:c>
      <x:c r="F32" s="18" t="str">
        <x:v>Acquisition Due Diligence</x:v>
      </x:c>
      <x:c r="G32" s="18" t="str">
        <x:v>M&amp;A</x:v>
      </x:c>
      <x:c r="H32" s="18" t="str">
        <x:v>MA-9042</x:v>
      </x:c>
      <x:c r="I32" s="18" t="str">
        <x:v>Legal - Corporate</x:v>
      </x:c>
      <x:c r="J32" s="18" t="str">
        <x:v>Northstar Health Systems, Inc. (US)</x:v>
      </x:c>
      <x:c r="K32" s="23" t="n">
        <x:v>46241</x:v>
      </x:c>
      <x:c r="L32" s="23" t="n">
        <x:v>46204</x:v>
      </x:c>
      <x:c r="M32" s="23" t="n">
        <x:v>46234</x:v>
      </x:c>
      <x:c r="N32" s="23" t="n">
        <x:v>3</x:v>
      </x:c>
      <x:c r="O32" s="23" t="n">
        <x:v>46214</x:v>
      </x:c>
      <x:c r="P32" s="18" t="str">
        <x:v>Fee</x:v>
      </x:c>
      <x:c r="Q32" s="18" t="str">
        <x:v>L190</x:v>
      </x:c>
      <x:c r="R32" s="18" t="str">
        <x:v>A104</x:v>
      </x:c>
      <x:c r="S32" s="18" t="str"/>
      <x:c r="T32" s="18" t="str">
        <x:v>Rina Owens</x:v>
      </x:c>
      <x:c r="U32" s="18" t="str">
        <x:v>Associate</x:v>
      </x:c>
      <x:c r="V32" s="18" t="n">
        <x:v>5</x:v>
      </x:c>
      <x:c r="W32" s="24" t="n">
        <x:v>45</x:v>
      </x:c>
      <x:c r="X32" s="25" t="n">
        <x:v>650</x:v>
      </x:c>
      <x:c r="Y32" s="25" t="n">
        <x:v>29250</x:v>
      </x:c>
      <x:c r="Z32" s="24" t="n">
        <x:v>45</x:v>
      </x:c>
      <x:c r="AA32" s="25" t="n">
        <x:v>650</x:v>
      </x:c>
      <x:c r="AB32" s="25" t="n">
        <x:v>29250</x:v>
      </x:c>
      <x:c r="AC32" s="25" t="str">
        <x:v>Review remaining commercial and data-processing agreements</x:v>
      </x:c>
      <x:c r="AD32" s="25" t="str">
        <x:v>Approved</x:v>
      </x:c>
      <x:c r="AE32" s="25" t="n">
        <x:v>120600</x:v>
      </x:c>
      <x:c r="AF32" s="25" t="n">
        <x:v>125000</x:v>
      </x:c>
      <x:c r="AG32" s="26" t="str">
        <x:v>Hourly with matter budget</x:v>
      </x:c>
      <x:c r="AH32" s="18" t="str">
        <x:v>USD</x:v>
      </x:c>
    </x:row>
    <x:row r="33">
      <x:c r="A33" s="18" t="str">
        <x:v>BF-INV-960315</x:v>
      </x:c>
      <x:c r="B33" s="18" t="str">
        <x:v>WB-2026-0724</x:v>
      </x:c>
      <x:c r="C33" s="18" t="str">
        <x:v>Whitfield Bosch</x:v>
      </x:c>
      <x:c r="D33" s="18" t="str">
        <x:v>WB-MA-09</x:v>
      </x:c>
      <x:c r="E33" s="18" t="str">
        <x:v>MA-9042</x:v>
      </x:c>
      <x:c r="F33" s="18" t="str">
        <x:v>Acquisition Due Diligence</x:v>
      </x:c>
      <x:c r="G33" s="18" t="str">
        <x:v>M&amp;A</x:v>
      </x:c>
      <x:c r="H33" s="18" t="str">
        <x:v>MA-9042</x:v>
      </x:c>
      <x:c r="I33" s="18" t="str">
        <x:v>Legal - Corporate</x:v>
      </x:c>
      <x:c r="J33" s="18" t="str">
        <x:v>Northstar Health Systems, Inc. (US)</x:v>
      </x:c>
      <x:c r="K33" s="23" t="n">
        <x:v>46241</x:v>
      </x:c>
      <x:c r="L33" s="23" t="n">
        <x:v>46204</x:v>
      </x:c>
      <x:c r="M33" s="23" t="n">
        <x:v>46234</x:v>
      </x:c>
      <x:c r="N33" s="23" t="n">
        <x:v>4</x:v>
      </x:c>
      <x:c r="O33" s="23" t="n">
        <x:v>46218</x:v>
      </x:c>
      <x:c r="P33" s="18" t="str">
        <x:v>Fee</x:v>
      </x:c>
      <x:c r="Q33" s="18" t="str">
        <x:v>L190</x:v>
      </x:c>
      <x:c r="R33" s="18" t="str">
        <x:v>A103</x:v>
      </x:c>
      <x:c r="S33" s="18" t="str"/>
      <x:c r="T33" s="18" t="str">
        <x:v>Caleb Moss</x:v>
      </x:c>
      <x:c r="U33" s="18" t="str">
        <x:v>Associate</x:v>
      </x:c>
      <x:c r="V33" s="18" t="n">
        <x:v>4</x:v>
      </x:c>
      <x:c r="W33" s="24" t="n">
        <x:v>44</x:v>
      </x:c>
      <x:c r="X33" s="25" t="n">
        <x:v>650</x:v>
      </x:c>
      <x:c r="Y33" s="25" t="n">
        <x:v>28600</x:v>
      </x:c>
      <x:c r="Z33" s="24" t="n">
        <x:v>44</x:v>
      </x:c>
      <x:c r="AA33" s="25" t="n">
        <x:v>650</x:v>
      </x:c>
      <x:c r="AB33" s="25" t="n">
        <x:v>28600</x:v>
      </x:c>
      <x:c r="AC33" s="25" t="str">
        <x:v>Draft disclosure-schedule exceptions and diligence summary</x:v>
      </x:c>
      <x:c r="AD33" s="25" t="str">
        <x:v>Approved</x:v>
      </x:c>
      <x:c r="AE33" s="25" t="n">
        <x:v>120600</x:v>
      </x:c>
      <x:c r="AF33" s="25" t="n">
        <x:v>125000</x:v>
      </x:c>
      <x:c r="AG33" s="26" t="str">
        <x:v>Hourly with matter budget</x:v>
      </x:c>
      <x:c r="AH33" s="18" t="str">
        <x:v>USD</x:v>
      </x:c>
    </x:row>
    <x:row r="34">
      <x:c r="A34" s="18" t="str">
        <x:v>BF-INV-960315</x:v>
      </x:c>
      <x:c r="B34" s="18" t="str">
        <x:v>WB-2026-0724</x:v>
      </x:c>
      <x:c r="C34" s="18" t="str">
        <x:v>Whitfield Bosch</x:v>
      </x:c>
      <x:c r="D34" s="18" t="str">
        <x:v>WB-MA-09</x:v>
      </x:c>
      <x:c r="E34" s="18" t="str">
        <x:v>MA-9042</x:v>
      </x:c>
      <x:c r="F34" s="18" t="str">
        <x:v>Acquisition Due Diligence</x:v>
      </x:c>
      <x:c r="G34" s="18" t="str">
        <x:v>M&amp;A</x:v>
      </x:c>
      <x:c r="H34" s="18" t="str">
        <x:v>MA-9042</x:v>
      </x:c>
      <x:c r="I34" s="18" t="str">
        <x:v>Legal - Corporate</x:v>
      </x:c>
      <x:c r="J34" s="18" t="str">
        <x:v>Northstar Health Systems, Inc. (US)</x:v>
      </x:c>
      <x:c r="K34" s="23" t="n">
        <x:v>46241</x:v>
      </x:c>
      <x:c r="L34" s="23" t="n">
        <x:v>46204</x:v>
      </x:c>
      <x:c r="M34" s="23" t="n">
        <x:v>46234</x:v>
      </x:c>
      <x:c r="N34" s="23" t="n">
        <x:v>5</x:v>
      </x:c>
      <x:c r="O34" s="23" t="n">
        <x:v>46209</x:v>
      </x:c>
      <x:c r="P34" s="18" t="str">
        <x:v>Fee</x:v>
      </x:c>
      <x:c r="Q34" s="18" t="str">
        <x:v>L190</x:v>
      </x:c>
      <x:c r="R34" s="18" t="str">
        <x:v>A104</x:v>
      </x:c>
      <x:c r="S34" s="18" t="str"/>
      <x:c r="T34" s="18" t="str">
        <x:v>Tom Brooks</x:v>
      </x:c>
      <x:c r="U34" s="18" t="str">
        <x:v>Paralegal</x:v>
      </x:c>
      <x:c r="V34" s="18" t="n">
        <x:v>9</x:v>
      </x:c>
      <x:c r="W34" s="24" t="n">
        <x:v>30</x:v>
      </x:c>
      <x:c r="X34" s="25" t="n">
        <x:v>320</x:v>
      </x:c>
      <x:c r="Y34" s="25" t="n">
        <x:v>9600</x:v>
      </x:c>
      <x:c r="Z34" s="24" t="n">
        <x:v>30</x:v>
      </x:c>
      <x:c r="AA34" s="25" t="n">
        <x:v>320</x:v>
      </x:c>
      <x:c r="AB34" s="25" t="n">
        <x:v>9600</x:v>
      </x:c>
      <x:c r="AC34" s="25" t="str">
        <x:v>Maintain diligence request list and document index</x:v>
      </x:c>
      <x:c r="AD34" s="25" t="str">
        <x:v>Approved</x:v>
      </x:c>
      <x:c r="AE34" s="25" t="n">
        <x:v>120600</x:v>
      </x:c>
      <x:c r="AF34" s="25" t="n">
        <x:v>125000</x:v>
      </x:c>
      <x:c r="AG34" s="26" t="str">
        <x:v>Hourly with matter budget</x:v>
      </x:c>
      <x:c r="AH34" s="18" t="str">
        <x:v>USD</x:v>
      </x:c>
    </x:row>
    <x:row r="35">
      <x:c r="A35" s="18" t="str">
        <x:v>BF-INV-960315</x:v>
      </x:c>
      <x:c r="B35" s="18" t="str">
        <x:v>WB-2026-0724</x:v>
      </x:c>
      <x:c r="C35" s="18" t="str">
        <x:v>Whitfield Bosch</x:v>
      </x:c>
      <x:c r="D35" s="18" t="str">
        <x:v>WB-MA-09</x:v>
      </x:c>
      <x:c r="E35" s="18" t="str">
        <x:v>MA-9042</x:v>
      </x:c>
      <x:c r="F35" s="18" t="str">
        <x:v>Acquisition Due Diligence</x:v>
      </x:c>
      <x:c r="G35" s="18" t="str">
        <x:v>M&amp;A</x:v>
      </x:c>
      <x:c r="H35" s="18" t="str">
        <x:v>MA-9042</x:v>
      </x:c>
      <x:c r="I35" s="18" t="str">
        <x:v>Legal - Corporate</x:v>
      </x:c>
      <x:c r="J35" s="18" t="str">
        <x:v>Northstar Health Systems, Inc. (US)</x:v>
      </x:c>
      <x:c r="K35" s="23" t="n">
        <x:v>46241</x:v>
      </x:c>
      <x:c r="L35" s="23" t="n">
        <x:v>46204</x:v>
      </x:c>
      <x:c r="M35" s="23" t="n">
        <x:v>46234</x:v>
      </x:c>
      <x:c r="N35" s="23" t="n">
        <x:v>6</x:v>
      </x:c>
      <x:c r="O35" s="23" t="n">
        <x:v>46226</x:v>
      </x:c>
      <x:c r="P35" s="18" t="str">
        <x:v>Expense</x:v>
      </x:c>
      <x:c r="Q35" s="18" t="str"/>
      <x:c r="R35" s="18" t="str"/>
      <x:c r="S35" s="18" t="str">
        <x:v>E106</x:v>
      </x:c>
      <x:c r="T35" s="18" t="str"/>
      <x:c r="U35" s="18" t="str"/>
      <x:c r="V35" s="18" t="str"/>
      <x:c r="W35" s="24" t="n">
        <x:v>1</x:v>
      </x:c>
      <x:c r="X35" s="25" t="n">
        <x:v>3200</x:v>
      </x:c>
      <x:c r="Y35" s="25" t="n">
        <x:v>3200</x:v>
      </x:c>
      <x:c r="Z35" s="24" t="n">
        <x:v>1</x:v>
      </x:c>
      <x:c r="AA35" s="25" t="n">
        <x:v>3200</x:v>
      </x:c>
      <x:c r="AB35" s="25" t="n">
        <x:v>3200</x:v>
      </x:c>
      <x:c r="AC35" s="25" t="str">
        <x:v>Virtual data-room charges</x:v>
      </x:c>
      <x:c r="AD35" s="25" t="str">
        <x:v>Approved</x:v>
      </x:c>
      <x:c r="AE35" s="25" t="n">
        <x:v>120600</x:v>
      </x:c>
      <x:c r="AF35" s="25" t="n">
        <x:v>125000</x:v>
      </x:c>
      <x:c r="AG35" s="26" t="str">
        <x:v>Hourly with matter budget</x:v>
      </x:c>
      <x:c r="AH35" s="18" t="str">
        <x:v>USD</x:v>
      </x:c>
    </x:row>
    <x:row r="36">
      <x:c r="A36" s="18" t="str">
        <x:v>BF-INV-960402</x:v>
      </x:c>
      <x:c r="B36" s="18" t="str">
        <x:v>DEP-2026-0712</x:v>
      </x:c>
      <x:c r="C36" s="18" t="str">
        <x:v>Dunmore Ellery Pratt</x:v>
      </x:c>
      <x:c r="D36" s="18" t="str">
        <x:v>DEP-RE-03</x:v>
      </x:c>
      <x:c r="E36" s="18" t="str">
        <x:v>RE-4127</x:v>
      </x:c>
      <x:c r="F36" s="18" t="str">
        <x:v>Regional Office Lease Renewal</x:v>
      </x:c>
      <x:c r="G36" s="18" t="str">
        <x:v>Real Estate</x:v>
      </x:c>
      <x:c r="H36" s="18" t="str">
        <x:v>RE-4127</x:v>
      </x:c>
      <x:c r="I36" s="18" t="str">
        <x:v>Legal - Commercial</x:v>
      </x:c>
      <x:c r="J36" s="18" t="str">
        <x:v>Northstar Health Systems, Inc. (US)</x:v>
      </x:c>
      <x:c r="K36" s="23" t="n">
        <x:v>46242</x:v>
      </x:c>
      <x:c r="L36" s="23" t="n">
        <x:v>46204</x:v>
      </x:c>
      <x:c r="M36" s="23" t="n">
        <x:v>46234</x:v>
      </x:c>
      <x:c r="N36" s="23" t="n">
        <x:v>1</x:v>
      </x:c>
      <x:c r="O36" s="23" t="n">
        <x:v>46206</x:v>
      </x:c>
      <x:c r="P36" s="18" t="str">
        <x:v>Fee</x:v>
      </x:c>
      <x:c r="Q36" s="18" t="str">
        <x:v>L190</x:v>
      </x:c>
      <x:c r="R36" s="18" t="str">
        <x:v>A103</x:v>
      </x:c>
      <x:c r="S36" s="18" t="str"/>
      <x:c r="T36" s="18" t="str">
        <x:v>Alice Dunmore</x:v>
      </x:c>
      <x:c r="U36" s="18" t="str">
        <x:v>Partner</x:v>
      </x:c>
      <x:c r="V36" s="18" t="n">
        <x:v>21</x:v>
      </x:c>
      <x:c r="W36" s="24" t="n">
        <x:v>12</x:v>
      </x:c>
      <x:c r="X36" s="25" t="n">
        <x:v>1050</x:v>
      </x:c>
      <x:c r="Y36" s="25" t="n">
        <x:v>12600</x:v>
      </x:c>
      <x:c r="Z36" s="24" t="n">
        <x:v>12</x:v>
      </x:c>
      <x:c r="AA36" s="25" t="n">
        <x:v>1050</x:v>
      </x:c>
      <x:c r="AB36" s="25" t="n">
        <x:v>12600</x:v>
      </x:c>
      <x:c r="AC36" s="25" t="str">
        <x:v>Draft and revise routine lease-renewal language</x:v>
      </x:c>
      <x:c r="AD36" s="25" t="str">
        <x:v>Approved</x:v>
      </x:c>
      <x:c r="AE36" s="25" t="n">
        <x:v>27975</x:v>
      </x:c>
      <x:c r="AF36" s="25" t="n">
        <x:v>22000</x:v>
      </x:c>
      <x:c r="AG36" s="26" t="str">
        <x:v>Hourly with matter budget</x:v>
      </x:c>
      <x:c r="AH36" s="18" t="str">
        <x:v>USD</x:v>
      </x:c>
    </x:row>
    <x:row r="37">
      <x:c r="A37" s="18" t="str">
        <x:v>BF-INV-960402</x:v>
      </x:c>
      <x:c r="B37" s="18" t="str">
        <x:v>DEP-2026-0712</x:v>
      </x:c>
      <x:c r="C37" s="18" t="str">
        <x:v>Dunmore Ellery Pratt</x:v>
      </x:c>
      <x:c r="D37" s="18" t="str">
        <x:v>DEP-RE-03</x:v>
      </x:c>
      <x:c r="E37" s="18" t="str">
        <x:v>RE-4127</x:v>
      </x:c>
      <x:c r="F37" s="18" t="str">
        <x:v>Regional Office Lease Renewal</x:v>
      </x:c>
      <x:c r="G37" s="18" t="str">
        <x:v>Real Estate</x:v>
      </x:c>
      <x:c r="H37" s="18" t="str">
        <x:v>RE-4127</x:v>
      </x:c>
      <x:c r="I37" s="18" t="str">
        <x:v>Legal - Commercial</x:v>
      </x:c>
      <x:c r="J37" s="18" t="str">
        <x:v>Northstar Health Systems, Inc. (US)</x:v>
      </x:c>
      <x:c r="K37" s="23" t="n">
        <x:v>46242</x:v>
      </x:c>
      <x:c r="L37" s="23" t="n">
        <x:v>46204</x:v>
      </x:c>
      <x:c r="M37" s="23" t="n">
        <x:v>46234</x:v>
      </x:c>
      <x:c r="N37" s="23" t="n">
        <x:v>2</x:v>
      </x:c>
      <x:c r="O37" s="23" t="n">
        <x:v>46215</x:v>
      </x:c>
      <x:c r="P37" s="18" t="str">
        <x:v>Fee</x:v>
      </x:c>
      <x:c r="Q37" s="18" t="str">
        <x:v>L190</x:v>
      </x:c>
      <x:c r="R37" s="18" t="str">
        <x:v>A107</x:v>
      </x:c>
      <x:c r="S37" s="18" t="str"/>
      <x:c r="T37" s="18" t="str">
        <x:v>Alice Dunmore</x:v>
      </x:c>
      <x:c r="U37" s="18" t="str">
        <x:v>Partner</x:v>
      </x:c>
      <x:c r="V37" s="18" t="n">
        <x:v>21</x:v>
      </x:c>
      <x:c r="W37" s="24" t="n">
        <x:v>8</x:v>
      </x:c>
      <x:c r="X37" s="25" t="n">
        <x:v>1050</x:v>
      </x:c>
      <x:c r="Y37" s="25" t="n">
        <x:v>8400</x:v>
      </x:c>
      <x:c r="Z37" s="24" t="n">
        <x:v>8</x:v>
      </x:c>
      <x:c r="AA37" s="25" t="n">
        <x:v>1050</x:v>
      </x:c>
      <x:c r="AB37" s="25" t="n">
        <x:v>8400</x:v>
      </x:c>
      <x:c r="AC37" s="25" t="str">
        <x:v>Landlord negotiation and final lease review</x:v>
      </x:c>
      <x:c r="AD37" s="25" t="str">
        <x:v>Approved</x:v>
      </x:c>
      <x:c r="AE37" s="25" t="n">
        <x:v>27975</x:v>
      </x:c>
      <x:c r="AF37" s="25" t="n">
        <x:v>22000</x:v>
      </x:c>
      <x:c r="AG37" s="26" t="str">
        <x:v>Hourly with matter budget</x:v>
      </x:c>
      <x:c r="AH37" s="18" t="str">
        <x:v>USD</x:v>
      </x:c>
    </x:row>
    <x:row r="38">
      <x:c r="A38" s="18" t="str">
        <x:v>BF-INV-960402</x:v>
      </x:c>
      <x:c r="B38" s="18" t="str">
        <x:v>DEP-2026-0712</x:v>
      </x:c>
      <x:c r="C38" s="18" t="str">
        <x:v>Dunmore Ellery Pratt</x:v>
      </x:c>
      <x:c r="D38" s="18" t="str">
        <x:v>DEP-RE-03</x:v>
      </x:c>
      <x:c r="E38" s="18" t="str">
        <x:v>RE-4127</x:v>
      </x:c>
      <x:c r="F38" s="18" t="str">
        <x:v>Regional Office Lease Renewal</x:v>
      </x:c>
      <x:c r="G38" s="18" t="str">
        <x:v>Real Estate</x:v>
      </x:c>
      <x:c r="H38" s="18" t="str">
        <x:v>RE-4127</x:v>
      </x:c>
      <x:c r="I38" s="18" t="str">
        <x:v>Legal - Commercial</x:v>
      </x:c>
      <x:c r="J38" s="18" t="str">
        <x:v>Northstar Health Systems, Inc. (US)</x:v>
      </x:c>
      <x:c r="K38" s="23" t="n">
        <x:v>46242</x:v>
      </x:c>
      <x:c r="L38" s="23" t="n">
        <x:v>46204</x:v>
      </x:c>
      <x:c r="M38" s="23" t="n">
        <x:v>46234</x:v>
      </x:c>
      <x:c r="N38" s="23" t="n">
        <x:v>3</x:v>
      </x:c>
      <x:c r="O38" s="23" t="n">
        <x:v>46209</x:v>
      </x:c>
      <x:c r="P38" s="18" t="str">
        <x:v>Fee</x:v>
      </x:c>
      <x:c r="Q38" s="18" t="str">
        <x:v>L190</x:v>
      </x:c>
      <x:c r="R38" s="18" t="str">
        <x:v>A104</x:v>
      </x:c>
      <x:c r="S38" s="18" t="str"/>
      <x:c r="T38" s="18" t="str">
        <x:v>Ben Tran</x:v>
      </x:c>
      <x:c r="U38" s="18" t="str">
        <x:v>Associate</x:v>
      </x:c>
      <x:c r="V38" s="18" t="n">
        <x:v>4</x:v>
      </x:c>
      <x:c r="W38" s="24" t="n">
        <x:v>9</x:v>
      </x:c>
      <x:c r="X38" s="25" t="n">
        <x:v>575</x:v>
      </x:c>
      <x:c r="Y38" s="25" t="n">
        <x:v>5175</x:v>
      </x:c>
      <x:c r="Z38" s="24" t="n">
        <x:v>9</x:v>
      </x:c>
      <x:c r="AA38" s="25" t="n">
        <x:v>575</x:v>
      </x:c>
      <x:c r="AB38" s="25" t="n">
        <x:v>5175</x:v>
      </x:c>
      <x:c r="AC38" s="25" t="str">
        <x:v>Review lease against company fallback positions</x:v>
      </x:c>
      <x:c r="AD38" s="25" t="str">
        <x:v>Approved</x:v>
      </x:c>
      <x:c r="AE38" s="25" t="n">
        <x:v>27975</x:v>
      </x:c>
      <x:c r="AF38" s="25" t="n">
        <x:v>22000</x:v>
      </x:c>
      <x:c r="AG38" s="26" t="str">
        <x:v>Hourly with matter budget</x:v>
      </x:c>
      <x:c r="AH38" s="18" t="str">
        <x:v>USD</x:v>
      </x:c>
    </x:row>
    <x:row r="39">
      <x:c r="A39" s="18" t="str">
        <x:v>BF-INV-960402</x:v>
      </x:c>
      <x:c r="B39" s="18" t="str">
        <x:v>DEP-2026-0712</x:v>
      </x:c>
      <x:c r="C39" s="18" t="str">
        <x:v>Dunmore Ellery Pratt</x:v>
      </x:c>
      <x:c r="D39" s="18" t="str">
        <x:v>DEP-RE-03</x:v>
      </x:c>
      <x:c r="E39" s="18" t="str">
        <x:v>RE-4127</x:v>
      </x:c>
      <x:c r="F39" s="18" t="str">
        <x:v>Regional Office Lease Renewal</x:v>
      </x:c>
      <x:c r="G39" s="18" t="str">
        <x:v>Real Estate</x:v>
      </x:c>
      <x:c r="H39" s="18" t="str">
        <x:v>RE-4127</x:v>
      </x:c>
      <x:c r="I39" s="18" t="str">
        <x:v>Legal - Commercial</x:v>
      </x:c>
      <x:c r="J39" s="18" t="str">
        <x:v>Northstar Health Systems, Inc. (US)</x:v>
      </x:c>
      <x:c r="K39" s="23" t="n">
        <x:v>46242</x:v>
      </x:c>
      <x:c r="L39" s="23" t="n">
        <x:v>46204</x:v>
      </x:c>
      <x:c r="M39" s="23" t="n">
        <x:v>46234</x:v>
      </x:c>
      <x:c r="N39" s="23" t="n">
        <x:v>4</x:v>
      </x:c>
      <x:c r="O39" s="23" t="n">
        <x:v>46211</x:v>
      </x:c>
      <x:c r="P39" s="18" t="str">
        <x:v>Fee</x:v>
      </x:c>
      <x:c r="Q39" s="18" t="str">
        <x:v>L190</x:v>
      </x:c>
      <x:c r="R39" s="18" t="str">
        <x:v>A104</x:v>
      </x:c>
      <x:c r="S39" s="18" t="str"/>
      <x:c r="T39" s="18" t="str">
        <x:v>Rosa Hill</x:v>
      </x:c>
      <x:c r="U39" s="18" t="str">
        <x:v>Paralegal</x:v>
      </x:c>
      <x:c r="V39" s="18" t="n">
        <x:v>8</x:v>
      </x:c>
      <x:c r="W39" s="24" t="n">
        <x:v>5</x:v>
      </x:c>
      <x:c r="X39" s="25" t="n">
        <x:v>275</x:v>
      </x:c>
      <x:c r="Y39" s="25" t="n">
        <x:v>1375</x:v>
      </x:c>
      <x:c r="Z39" s="24" t="n">
        <x:v>5</x:v>
      </x:c>
      <x:c r="AA39" s="25" t="n">
        <x:v>275</x:v>
      </x:c>
      <x:c r="AB39" s="25" t="n">
        <x:v>1375</x:v>
      </x:c>
      <x:c r="AC39" s="25" t="str">
        <x:v>Prepare lease abstract and critical-date schedule</x:v>
      </x:c>
      <x:c r="AD39" s="25" t="str">
        <x:v>Approved</x:v>
      </x:c>
      <x:c r="AE39" s="25" t="n">
        <x:v>27975</x:v>
      </x:c>
      <x:c r="AF39" s="25" t="n">
        <x:v>22000</x:v>
      </x:c>
      <x:c r="AG39" s="26" t="str">
        <x:v>Hourly with matter budget</x:v>
      </x:c>
      <x:c r="AH39" s="18" t="str">
        <x:v>USD</x:v>
      </x:c>
    </x:row>
    <x:row r="40">
      <x:c r="A40" s="18" t="str">
        <x:v>BF-INV-960402</x:v>
      </x:c>
      <x:c r="B40" s="18" t="str">
        <x:v>DEP-2026-0712</x:v>
      </x:c>
      <x:c r="C40" s="18" t="str">
        <x:v>Dunmore Ellery Pratt</x:v>
      </x:c>
      <x:c r="D40" s="18" t="str">
        <x:v>DEP-RE-03</x:v>
      </x:c>
      <x:c r="E40" s="18" t="str">
        <x:v>RE-4127</x:v>
      </x:c>
      <x:c r="F40" s="18" t="str">
        <x:v>Regional Office Lease Renewal</x:v>
      </x:c>
      <x:c r="G40" s="18" t="str">
        <x:v>Real Estate</x:v>
      </x:c>
      <x:c r="H40" s="18" t="str">
        <x:v>RE-4127</x:v>
      </x:c>
      <x:c r="I40" s="18" t="str">
        <x:v>Legal - Commercial</x:v>
      </x:c>
      <x:c r="J40" s="18" t="str">
        <x:v>Northstar Health Systems, Inc. (US)</x:v>
      </x:c>
      <x:c r="K40" s="23" t="n">
        <x:v>46242</x:v>
      </x:c>
      <x:c r="L40" s="23" t="n">
        <x:v>46204</x:v>
      </x:c>
      <x:c r="M40" s="23" t="n">
        <x:v>46234</x:v>
      </x:c>
      <x:c r="N40" s="23" t="n">
        <x:v>5</x:v>
      </x:c>
      <x:c r="O40" s="23" t="n">
        <x:v>46221</x:v>
      </x:c>
      <x:c r="P40" s="18" t="str">
        <x:v>Expense</x:v>
      </x:c>
      <x:c r="Q40" s="18" t="str"/>
      <x:c r="R40" s="18" t="str"/>
      <x:c r="S40" s="18" t="str">
        <x:v>E101</x:v>
      </x:c>
      <x:c r="T40" s="18" t="str"/>
      <x:c r="U40" s="18" t="str"/>
      <x:c r="V40" s="18" t="str"/>
      <x:c r="W40" s="24" t="n">
        <x:v>1</x:v>
      </x:c>
      <x:c r="X40" s="25" t="n">
        <x:v>425</x:v>
      </x:c>
      <x:c r="Y40" s="25" t="n">
        <x:v>425</x:v>
      </x:c>
      <x:c r="Z40" s="24" t="n">
        <x:v>1</x:v>
      </x:c>
      <x:c r="AA40" s="25" t="n">
        <x:v>425</x:v>
      </x:c>
      <x:c r="AB40" s="25" t="n">
        <x:v>425</x:v>
      </x:c>
      <x:c r="AC40" s="25" t="str">
        <x:v>Recording and courier charges</x:v>
      </x:c>
      <x:c r="AD40" s="25" t="str">
        <x:v>Approved</x:v>
      </x:c>
      <x:c r="AE40" s="25" t="n">
        <x:v>27975</x:v>
      </x:c>
      <x:c r="AF40" s="25" t="n">
        <x:v>22000</x:v>
      </x:c>
      <x:c r="AG40" s="26" t="str">
        <x:v>Hourly with matter budget</x:v>
      </x:c>
      <x:c r="AH40" s="18" t="str">
        <x:v>USD</x:v>
      </x:c>
    </x:row>
  </x:sheetData>
  <x:pageMargins left="0.7" right="0.7" top="0.75" bottom="0.75" header="0.3" footer="0.3"/>
  <x:tableParts count="1">
    <x:tablePart xmlns:r="http://schemas.openxmlformats.org/officeDocument/2006/relationships" r:id="R42ead57247f348ad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4" hidden="0" customWidth="1"/>
    <x:col min="3" max="3" width="24" hidden="0" customWidth="1"/>
    <x:col min="4" max="4" width="20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24" customHeight="1">
      <x:c r="A1" s="46" t="str">
        <x:v>Matter ID</x:v>
      </x:c>
      <x:c r="B1" s="47" t="str">
        <x:v>Matter</x:v>
      </x:c>
      <x:c r="C1" s="47" t="str">
        <x:v>Vendor</x:v>
      </x:c>
      <x:c r="D1" s="47" t="str">
        <x:v>Category</x:v>
      </x:c>
      <x:c r="E1" s="47" t="str">
        <x:v>Budget</x:v>
      </x:c>
      <x:c r="F1" s="47" t="str">
        <x:v>Adjusted Actual</x:v>
      </x:c>
      <x:c r="G1" s="47" t="str">
        <x:v>Var $</x:v>
      </x:c>
      <x:c r="H1" s="47" t="str">
        <x:v>Var %</x:v>
      </x:c>
      <x:c r="I1" s="47" t="str">
        <x:v>Partner Hours</x:v>
      </x:c>
      <x:c r="J1" s="47" t="str">
        <x:v>Professional Hours</x:v>
      </x:c>
      <x:c r="K1" s="47" t="str">
        <x:v>Partner Share</x:v>
      </x:c>
      <x:c r="L1" s="48" t="str">
        <x:v>Status</x:v>
      </x:c>
    </x:row>
    <x:row r="2">
      <x:c r="A2" s="49" t="str">
        <x:v>VHC-2401</x:v>
      </x:c>
      <x:c r="B2" s="50" t="str">
        <x:v>Cyber Incident &amp; Notification</x:v>
      </x:c>
      <x:c r="C2" s="50" t="str">
        <x:v>Merrow Kline LLP</x:v>
      </x:c>
      <x:c r="D2" s="50" t="str">
        <x:v>Data Privacy</x:v>
      </x:c>
      <x:c r="E2" s="51" t="n">
        <x:v>85000</x:v>
      </x:c>
      <x:c r="F2" s="51" t="n">
        <x:f>SUMIFS('Brightflag Export'!$AB$2:$AB$40,'Brightflag Export'!$E$2:$E$40,A2)</x:f>
        <x:v>89280</x:v>
      </x:c>
      <x:c r="G2" s="51" t="n">
        <x:f>F2-E2</x:f>
        <x:v>4280</x:v>
      </x:c>
      <x:c r="H2" s="52" t="n">
        <x:f>IF(E2=0,0,G2/E2)</x:f>
        <x:v>0.050352941176470586</x:v>
      </x:c>
      <x:c r="I2" s="53" t="n">
        <x:f>SUMIFS('Brightflag Export'!$Z$2:$Z$40,'Brightflag Export'!$E$2:$E$40,A2,'Brightflag Export'!$U$2:$U$40,"Partner")</x:f>
        <x:v>40</x:v>
      </x:c>
      <x:c r="J2" s="53" t="n">
        <x:f>SUMIFS('Brightflag Export'!$Z$2:$Z$40,'Brightflag Export'!$E$2:$E$40,A2,'Brightflag Export'!$P$2:$P$40,"Fee")</x:f>
        <x:v>115</x:v>
      </x:c>
      <x:c r="K2" s="52" t="n">
        <x:f>IF(J2=0,0,I2/J2)</x:f>
        <x:v>0.34782608695652173</x:v>
      </x:c>
      <x:c r="L2" s="54" t="str">
        <x:f>IF(H2&gt;0.2,"High overrun",IF(H2&gt;0.05,"Watch",IF(H2&lt;-0.1,"Under budget","On plan")))</x:f>
        <x:v>Watch</x:v>
      </x:c>
    </x:row>
    <x:row r="3">
      <x:c r="A3" s="49" t="str">
        <x:v>EMP-3108</x:v>
      </x:c>
      <x:c r="B3" s="50" t="str">
        <x:v>Workplace Investigation</x:v>
      </x:c>
      <x:c r="C3" s="50" t="str">
        <x:v>Harmon &amp; Slate LLP</x:v>
      </x:c>
      <x:c r="D3" s="50" t="str">
        <x:v>Employment</x:v>
      </x:c>
      <x:c r="E3" s="51" t="n">
        <x:v>48000</x:v>
      </x:c>
      <x:c r="F3" s="51" t="n">
        <x:f>SUMIFS('Brightflag Export'!$AB$2:$AB$40,'Brightflag Export'!$E$2:$E$40,A3)</x:f>
        <x:v>49707</x:v>
      </x:c>
      <x:c r="G3" s="51" t="n">
        <x:f>F3-E3</x:f>
        <x:v>1707</x:v>
      </x:c>
      <x:c r="H3" s="52" t="n">
        <x:f>IF(E3=0,0,G3/E3)</x:f>
        <x:v>0.0355625</x:v>
      </x:c>
      <x:c r="I3" s="53" t="n">
        <x:f>SUMIFS('Brightflag Export'!$Z$2:$Z$40,'Brightflag Export'!$E$2:$E$40,A3,'Brightflag Export'!$U$2:$U$40,"Partner")</x:f>
        <x:v>12</x:v>
      </x:c>
      <x:c r="J3" s="53" t="n">
        <x:f>SUMIFS('Brightflag Export'!$Z$2:$Z$40,'Brightflag Export'!$E$2:$E$40,A3,'Brightflag Export'!$P$2:$P$40,"Fee")</x:f>
        <x:v>88</x:v>
      </x:c>
      <x:c r="K3" s="52" t="n">
        <x:f>IF(J3=0,0,I3/J3)</x:f>
        <x:v>0.13636363636363635</x:v>
      </x:c>
      <x:c r="L3" s="54" t="str">
        <x:f>IF(H3&gt;0.2,"High overrun",IF(H3&gt;0.05,"Watch",IF(H3&lt;-0.1,"Under budget","On plan")))</x:f>
        <x:v>On plan</x:v>
      </x:c>
    </x:row>
    <x:row r="4">
      <x:c r="A4" s="49" t="str">
        <x:v>COM-5520</x:v>
      </x:c>
      <x:c r="B4" s="50" t="str">
        <x:v>Contract Portfolio Remediation</x:v>
      </x:c>
      <x:c r="C4" s="50" t="str">
        <x:v>Reyes Chen Kaplan</x:v>
      </x:c>
      <x:c r="D4" s="50" t="str">
        <x:v>Commercial Contracts</x:v>
      </x:c>
      <x:c r="E4" s="51" t="n">
        <x:v>60000</x:v>
      </x:c>
      <x:c r="F4" s="51" t="n">
        <x:f>SUMIFS('Brightflag Export'!$AB$2:$AB$40,'Brightflag Export'!$E$2:$E$40,A4)</x:f>
        <x:v>57023.75</x:v>
      </x:c>
      <x:c r="G4" s="51" t="n">
        <x:f>F4-E4</x:f>
        <x:v>-2976.25</x:v>
      </x:c>
      <x:c r="H4" s="52" t="n">
        <x:f>IF(E4=0,0,G4/E4)</x:f>
        <x:v>-0.049604166666666664</x:v>
      </x:c>
      <x:c r="I4" s="53" t="n">
        <x:f>SUMIFS('Brightflag Export'!$Z$2:$Z$40,'Brightflag Export'!$E$2:$E$40,A4,'Brightflag Export'!$U$2:$U$40,"Partner")</x:f>
        <x:v>6</x:v>
      </x:c>
      <x:c r="J4" s="53" t="n">
        <x:f>SUMIFS('Brightflag Export'!$Z$2:$Z$40,'Brightflag Export'!$E$2:$E$40,A4,'Brightflag Export'!$P$2:$P$40,"Fee")</x:f>
        <x:v>126</x:v>
      </x:c>
      <x:c r="K4" s="52" t="n">
        <x:f>IF(J4=0,0,I4/J4)</x:f>
        <x:v>0.047619047619047616</x:v>
      </x:c>
      <x:c r="L4" s="54" t="str">
        <x:f>IF(H4&gt;0.2,"High overrun",IF(H4&gt;0.05,"Watch",IF(H4&lt;-0.1,"Under budget","On plan")))</x:f>
        <x:v>On plan</x:v>
      </x:c>
    </x:row>
    <x:row r="5">
      <x:c r="A5" s="49" t="str">
        <x:v>LIT-7784</x:v>
      </x:c>
      <x:c r="B5" s="50" t="str">
        <x:v>Patent Litigation - Discovery Response</x:v>
      </x:c>
      <x:c r="C5" s="50" t="str">
        <x:v>Whitfield Bosch</x:v>
      </x:c>
      <x:c r="D5" s="50" t="str">
        <x:v>Patent Litigation</x:v>
      </x:c>
      <x:c r="E5" s="51" t="n">
        <x:v>110000</x:v>
      </x:c>
      <x:c r="F5" s="51" t="n">
        <x:f>SUMIFS('Brightflag Export'!$AB$2:$AB$40,'Brightflag Export'!$E$2:$E$40,A5)</x:f>
        <x:v>145950</x:v>
      </x:c>
      <x:c r="G5" s="51" t="n">
        <x:f>F5-E5</x:f>
        <x:v>35950</x:v>
      </x:c>
      <x:c r="H5" s="52" t="n">
        <x:f>IF(E5=0,0,G5/E5)</x:f>
        <x:v>0.32681818181818184</x:v>
      </x:c>
      <x:c r="I5" s="53" t="n">
        <x:f>SUMIFS('Brightflag Export'!$Z$2:$Z$40,'Brightflag Export'!$E$2:$E$40,A5,'Brightflag Export'!$U$2:$U$40,"Partner")</x:f>
        <x:v>103</x:v>
      </x:c>
      <x:c r="J5" s="53" t="n">
        <x:f>SUMIFS('Brightflag Export'!$Z$2:$Z$40,'Brightflag Export'!$E$2:$E$40,A5,'Brightflag Export'!$P$2:$P$40,"Fee")</x:f>
        <x:v>141</x:v>
      </x:c>
      <x:c r="K5" s="52" t="n">
        <x:f>IF(J5=0,0,I5/J5)</x:f>
        <x:v>0.7304964539007093</x:v>
      </x:c>
      <x:c r="L5" s="54" t="str">
        <x:f>IF(H5&gt;0.2,"High overrun",IF(H5&gt;0.05,"Watch",IF(H5&lt;-0.1,"Under budget","On plan")))</x:f>
        <x:v>High overrun</x:v>
      </x:c>
    </x:row>
    <x:row r="6">
      <x:c r="A6" s="49" t="str">
        <x:v>MA-9042</x:v>
      </x:c>
      <x:c r="B6" s="50" t="str">
        <x:v>Acquisition Due Diligence</x:v>
      </x:c>
      <x:c r="C6" s="50" t="str">
        <x:v>Whitfield Bosch</x:v>
      </x:c>
      <x:c r="D6" s="50" t="str">
        <x:v>M&amp;A</x:v>
      </x:c>
      <x:c r="E6" s="51" t="n">
        <x:v>125000</x:v>
      </x:c>
      <x:c r="F6" s="51" t="n">
        <x:f>SUMIFS('Brightflag Export'!$AB$2:$AB$40,'Brightflag Export'!$E$2:$E$40,A6)</x:f>
        <x:v>120600</x:v>
      </x:c>
      <x:c r="G6" s="51" t="n">
        <x:f>F6-E6</x:f>
        <x:v>-4400</x:v>
      </x:c>
      <x:c r="H6" s="52" t="n">
        <x:f>IF(E6=0,0,G6/E6)</x:f>
        <x:v>-0.0352</x:v>
      </x:c>
      <x:c r="I6" s="53" t="n">
        <x:f>SUMIFS('Brightflag Export'!$Z$2:$Z$40,'Brightflag Export'!$E$2:$E$40,A6,'Brightflag Export'!$U$2:$U$40,"Partner")</x:f>
        <x:v>18</x:v>
      </x:c>
      <x:c r="J6" s="53" t="n">
        <x:f>SUMIFS('Brightflag Export'!$Z$2:$Z$40,'Brightflag Export'!$E$2:$E$40,A6,'Brightflag Export'!$P$2:$P$40,"Fee")</x:f>
        <x:v>182</x:v>
      </x:c>
      <x:c r="K6" s="52" t="n">
        <x:f>IF(J6=0,0,I6/J6)</x:f>
        <x:v>0.0989010989010989</x:v>
      </x:c>
      <x:c r="L6" s="54" t="str">
        <x:f>IF(H6&gt;0.2,"High overrun",IF(H6&gt;0.05,"Watch",IF(H6&lt;-0.1,"Under budget","On plan")))</x:f>
        <x:v>On plan</x:v>
      </x:c>
    </x:row>
    <x:row r="7">
      <x:c r="A7" s="55" t="str">
        <x:v>RE-4127</x:v>
      </x:c>
      <x:c r="B7" s="56" t="str">
        <x:v>Regional Office Lease Renewal</x:v>
      </x:c>
      <x:c r="C7" s="56" t="str">
        <x:v>Dunmore Ellery Pratt</x:v>
      </x:c>
      <x:c r="D7" s="56" t="str">
        <x:v>Real Estate</x:v>
      </x:c>
      <x:c r="E7" s="57" t="n">
        <x:v>22000</x:v>
      </x:c>
      <x:c r="F7" s="57" t="n">
        <x:f>SUMIFS('Brightflag Export'!$AB$2:$AB$40,'Brightflag Export'!$E$2:$E$40,A7)</x:f>
        <x:v>27975</x:v>
      </x:c>
      <x:c r="G7" s="57" t="n">
        <x:f>F7-E7</x:f>
        <x:v>5975</x:v>
      </x:c>
      <x:c r="H7" s="58" t="n">
        <x:f>IF(E7=0,0,G7/E7)</x:f>
        <x:v>0.2715909090909091</x:v>
      </x:c>
      <x:c r="I7" s="59" t="n">
        <x:f>SUMIFS('Brightflag Export'!$Z$2:$Z$40,'Brightflag Export'!$E$2:$E$40,A7,'Brightflag Export'!$U$2:$U$40,"Partner")</x:f>
        <x:v>20</x:v>
      </x:c>
      <x:c r="J7" s="59" t="n">
        <x:f>SUMIFS('Brightflag Export'!$Z$2:$Z$40,'Brightflag Export'!$E$2:$E$40,A7,'Brightflag Export'!$P$2:$P$40,"Fee")</x:f>
        <x:v>34</x:v>
      </x:c>
      <x:c r="K7" s="58" t="n">
        <x:f>IF(J7=0,0,I7/J7)</x:f>
        <x:v>0.5882352941176471</x:v>
      </x:c>
      <x:c r="L7" s="60" t="str">
        <x:f>IF(H7&gt;0.2,"High overrun",IF(H7&gt;0.05,"Watch",IF(H7&lt;-0.1,"Under budget","On plan")))</x:f>
        <x:v>High overrun</x:v>
      </x:c>
    </x:row>
  </x:sheetData>
  <x:conditionalFormatting sqref="H2:H7">
    <x:cfRule type="colorScale" priority="1">
      <x:colorScale>
        <x:cfvo type="min"/>
        <x:cfvo type="percentile" val="50"/>
        <x:cfvo type="max"/>
        <x:color rgb="FFD4EDDA"/>
        <x:color rgb="FFFFF3CD"/>
        <x:color rgb="FFF8D7DA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2ba2fcb219254b32"/>
  </x:tableParts>
</x:worksheet>
</file>